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howInkAnnotation="0" codeName="ThisWorkbook"/>
  <mc:AlternateContent xmlns:mc="http://schemas.openxmlformats.org/markup-compatibility/2006">
    <mc:Choice Requires="x15">
      <x15ac:absPath xmlns:x15ac="http://schemas.microsoft.com/office/spreadsheetml/2010/11/ac" url="C:\Users\mingx\Desktop\"/>
    </mc:Choice>
  </mc:AlternateContent>
  <xr:revisionPtr revIDLastSave="0" documentId="13_ncr:1_{DFAD6B7F-C545-47AA-903E-DBD34B9307A6}" xr6:coauthVersionLast="43" xr6:coauthVersionMax="43" xr10:uidLastSave="{00000000-0000-0000-0000-000000000000}"/>
  <workbookProtection workbookAlgorithmName="SHA-512" workbookHashValue="phUAsoynye7xX6H44ShULespTfQGkZZp8q+22VtNizOo1x42KlVLjCutBsonCpn4fjJYc2HQk/Kiky6oZ9f6gg==" workbookSaltValue="FnIsPJ8OjGus1YzDjcBBxw==" workbookSpinCount="100000" lockStructure="1"/>
  <bookViews>
    <workbookView xWindow="-110" yWindow="-110" windowWidth="19420" windowHeight="10420" tabRatio="942" activeTab="7" xr2:uid="{00000000-000D-0000-FFFF-FFFF00000000}"/>
  </bookViews>
  <sheets>
    <sheet name="填报须知" sheetId="19" r:id="rId1"/>
    <sheet name="企业基本信息" sheetId="4" r:id="rId2"/>
    <sheet name="能源及二氧化碳" sheetId="5" r:id="rId3"/>
    <sheet name="废水中污染物" sheetId="9" r:id="rId4"/>
    <sheet name="废气中污染物" sheetId="12" r:id="rId5"/>
    <sheet name="危废转移及释放" sheetId="15" r:id="rId6"/>
    <sheet name="补充信息" sheetId="20" r:id="rId7"/>
    <sheet name="PRTR数据审核" sheetId="16" r:id="rId8"/>
    <sheet name="参考-优先污染物清单" sheetId="7" state="hidden" r:id="rId9"/>
    <sheet name="参考-国家危废物质名录" sheetId="24" state="hidden" r:id="rId10"/>
  </sheets>
  <externalReferences>
    <externalReference r:id="rId11"/>
    <externalReference r:id="rId12"/>
    <externalReference r:id="rId13"/>
  </externalReferences>
  <definedNames>
    <definedName name="_xlnm._FilterDatabase" localSheetId="2" hidden="1">能源及二氧化碳!#REF!</definedName>
    <definedName name="a">企业基本信息!$A$139:$A$144</definedName>
    <definedName name="b">企业基本信息!$A$114:$A$122</definedName>
    <definedName name="Country" localSheetId="6">[1]企业基本信息!$A$69</definedName>
    <definedName name="Country">企业基本信息!$A$76</definedName>
    <definedName name="Disposal" localSheetId="6">[1]企业基本信息!$A$152:$A$158</definedName>
    <definedName name="Disposal">企业基本信息!$A$162:$A$168</definedName>
    <definedName name="HW">#REF!</definedName>
    <definedName name="HWName" localSheetId="6">'[1]参考-国家危废物质名录'!$A$4:$A$53</definedName>
    <definedName name="HWName">#REF!</definedName>
    <definedName name="HWsource" localSheetId="6">[1]企业基本信息!$A$144:$A$149</definedName>
    <definedName name="HWsource">企业基本信息!$A$154:$A$159</definedName>
    <definedName name="Industry1" localSheetId="6">[1]企业基本信息!$A$29:$A$64</definedName>
    <definedName name="Industry1">企业基本信息!$A$36:$A$71</definedName>
    <definedName name="Listed" localSheetId="6">[1]企业基本信息!$A$66:$A$67</definedName>
    <definedName name="Listed">企业基本信息!$A$73:$A$74</definedName>
    <definedName name="Listed1">企业基本信息!$A$73:$A$74</definedName>
    <definedName name="Meth">企业基本信息!$A$119:$A$133</definedName>
    <definedName name="Method" localSheetId="6">[1]企业基本信息!$A$117:$A$125</definedName>
    <definedName name="Method">企业基本信息!$A$119:$A$133</definedName>
    <definedName name="Method1" localSheetId="6">[1]企业基本信息!$A$129:$A$134</definedName>
    <definedName name="Method1">企业基本信息!$A$139:$A$144</definedName>
    <definedName name="Method2" localSheetId="6">[1]企业基本信息!$A$138:$A$141</definedName>
    <definedName name="Method2">企业基本信息!$A$148:$A$151</definedName>
    <definedName name="Province" localSheetId="6">[1]企业基本信息!$A$71:$A$104</definedName>
    <definedName name="Province">企业基本信息!$A$78:$A$111</definedName>
    <definedName name="PRTR" localSheetId="6">'[1]参考- IPE-PRTR优先污染物建议清单v2'!$C$8:$C$101</definedName>
    <definedName name="PRTR">'参考-优先污染物清单'!$C$8:$C$101</definedName>
    <definedName name="s">企业基本信息!$A$148:$A$151</definedName>
    <definedName name="Sourc">[2]企业基本信息!$A$107:$A$114</definedName>
    <definedName name="Source" localSheetId="6">[1]企业基本信息!$A$107:$A$114</definedName>
    <definedName name="Source">企业基本信息!$A$114:$A$120</definedName>
    <definedName name="TBYY" localSheetId="6">[1]企业基本信息!$A$18:$A$21</definedName>
    <definedName name="TBYY">企业基本信息!$A$21:$A$24</definedName>
    <definedName name="weifei">危废转移及释放!$A$27:$A$36,危废转移及释放!$C$27:$C$36,危废转移及释放!$E$27:$E$36,危废转移及释放!$G$27:$G$36,危废转移及释放!$I$27:$I$32</definedName>
    <definedName name="Year" localSheetId="6">[1]企业基本信息!$A$23:$A$25</definedName>
    <definedName name="Year">企业基本信息!$A$26:$A$28</definedName>
    <definedName name="安徽">企业基本信息!$B$89:$R$89</definedName>
    <definedName name="澳门">企业基本信息!$B$111:$B$111</definedName>
    <definedName name="北京">企业基本信息!$B$78:$P$78</definedName>
    <definedName name="采矿业">企业基本信息!$B$37:$H$37</definedName>
    <definedName name="第三产业">企业基本信息!$B$71:$R$71</definedName>
    <definedName name="电力热力燃气及水的生产和供应业">企业基本信息!$B$69:$D$69</definedName>
    <definedName name="电气机械和器材制造业">企业基本信息!$B$63</definedName>
    <definedName name="纺织服装服饰业">企业基本信息!$B$43:$E$43</definedName>
    <definedName name="纺织业">企业基本信息!$B$42:$C$42</definedName>
    <definedName name="非金属矿物制品业">企业基本信息!$B$55</definedName>
    <definedName name="废弃资源综合利用业">企业基本信息!$B$67</definedName>
    <definedName name="福建">企业基本信息!$B$90:$J$90</definedName>
    <definedName name="甘肃">企业基本信息!$B$105:$O$105</definedName>
    <definedName name="广东">企业基本信息!$B$96:$V$96</definedName>
    <definedName name="广西">企业基本信息!$B$97:$O$97</definedName>
    <definedName name="贵州">企业基本信息!$B$101:$J$101</definedName>
    <definedName name="国家">[3]企业基本信息!$A$69</definedName>
    <definedName name="海南">企业基本信息!$B$98:$S$98</definedName>
    <definedName name="河北">企业基本信息!$B$81:$L$81</definedName>
    <definedName name="河南">企业基本信息!$B$93:$S$93</definedName>
    <definedName name="黑龙江">企业基本信息!$B$86:$N$86</definedName>
    <definedName name="黑色金属冶炼和压延加工业">企业基本信息!$B$56</definedName>
    <definedName name="湖北">企业基本信息!$B$94:$R$94</definedName>
    <definedName name="湖南">企业基本信息!$B$95:$O$95</definedName>
    <definedName name="化学纤维制造业">企业基本信息!$B$53</definedName>
    <definedName name="化学原料和化学制品制造业">企业基本信息!$B$51</definedName>
    <definedName name="吉林">企业基本信息!$B$85:$J$85</definedName>
    <definedName name="计算机、通信和其他电子设备制造业">企业基本信息!$B$64</definedName>
    <definedName name="家具制造业">企业基本信息!$B$46</definedName>
    <definedName name="建筑业">企业基本信息!$B$70:$E$70</definedName>
    <definedName name="江苏">企业基本信息!$B$87:$N$87</definedName>
    <definedName name="江西">企业基本信息!$B$91:$L$91</definedName>
    <definedName name="金属制品、机械和设备修理业">企业基本信息!$B$68</definedName>
    <definedName name="金属制品业">企业基本信息!$B$58</definedName>
    <definedName name="酒、饮料和精制茶制造业">企业基本信息!$B$40</definedName>
    <definedName name="辽宁">企业基本信息!$B$84:$O$84</definedName>
    <definedName name="木材加工和木竹藤棕草制品业">企业基本信息!$B$45</definedName>
    <definedName name="内蒙古">企业基本信息!$B$83:$M$83</definedName>
    <definedName name="宁夏">企业基本信息!$B$107:$F$107</definedName>
    <definedName name="农副食品加工业">企业基本信息!$B$38</definedName>
    <definedName name="农林牧渔业">企业基本信息!$B$36:$F$36</definedName>
    <definedName name="皮革毛皮羽毛及其制品和制鞋业">企业基本信息!$B$44:$F$44</definedName>
    <definedName name="其他制造业">企业基本信息!$B$66</definedName>
    <definedName name="汽车制造业">企业基本信息!$B$61</definedName>
    <definedName name="青海">企业基本信息!$B$106:$I$106</definedName>
    <definedName name="山东">企业基本信息!$B$92:$R$92</definedName>
    <definedName name="山西">企业基本信息!$B$82:$L$82</definedName>
    <definedName name="陕西">企业基本信息!$B$104:$K$104</definedName>
    <definedName name="上海">企业基本信息!$B$80:$K$80</definedName>
    <definedName name="石油加工炼焦和核燃料加工业">企业基本信息!$B$50</definedName>
    <definedName name="食品制造业">企业基本信息!$B$39</definedName>
    <definedName name="四川">企业基本信息!$B$100:$V$100</definedName>
    <definedName name="台湾">企业基本信息!$B$109:$B$109</definedName>
    <definedName name="天津">企业基本信息!$B$79:$L$79</definedName>
    <definedName name="铁路船舶航空航天和其他运输设备制造业">企业基本信息!$B$62</definedName>
    <definedName name="通用设备制造业">企业基本信息!$B$59</definedName>
    <definedName name="危险废物类别__请从下拉菜单选择">危废转移及释放!$A$27:$A$36,危废转移及释放!$C$27:$C$36,危废转移及释放!$E$27:$E$36,危废转移及释放!$G$27:$G$36,危废转移及释放!$I$27:$I$32</definedName>
    <definedName name="文教工美体育和娱乐用品制造业">企业基本信息!$B$49</definedName>
    <definedName name="西藏">企业基本信息!$B$103:$H$103</definedName>
    <definedName name="香港">企业基本信息!$B$110:$D$110</definedName>
    <definedName name="橡胶和塑料制品业">企业基本信息!$B$54</definedName>
    <definedName name="新疆">企业基本信息!$B$108:$S$108</definedName>
    <definedName name="烟草制品业">企业基本信息!$B$41</definedName>
    <definedName name="医药制造业">企业基本信息!$B$52</definedName>
    <definedName name="仪器仪表制造业">企业基本信息!$B$65</definedName>
    <definedName name="印刷和记录媒介复制业">企业基本信息!$B$48</definedName>
    <definedName name="有色金属冶炼和压延加工业">企业基本信息!$B$57</definedName>
    <definedName name="云南">企业基本信息!$B$102:$Q$102</definedName>
    <definedName name="造纸和纸制品业">企业基本信息!$B$47</definedName>
    <definedName name="浙江">企业基本信息!$B$88:$L$88</definedName>
    <definedName name="重庆">企业基本信息!$B$99:$AG$99</definedName>
    <definedName name="专用设备制造业">企业基本信息!$B$60</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37" i="20" l="1"/>
  <c r="C38" i="20"/>
  <c r="C39" i="20"/>
  <c r="C40" i="20"/>
  <c r="C41" i="20"/>
  <c r="C42" i="20"/>
  <c r="C43" i="20"/>
  <c r="C44" i="20"/>
  <c r="C45" i="20"/>
  <c r="C46" i="20"/>
  <c r="C47" i="20"/>
  <c r="C48" i="20"/>
  <c r="C49" i="20"/>
  <c r="C50" i="20"/>
  <c r="C51" i="20"/>
  <c r="C52" i="20"/>
  <c r="C53" i="20"/>
  <c r="C54" i="20"/>
  <c r="C55" i="20"/>
  <c r="C36" i="20"/>
  <c r="G16" i="5"/>
  <c r="G10" i="5"/>
  <c r="G11" i="5"/>
  <c r="G12" i="5"/>
  <c r="G13" i="5"/>
  <c r="G14" i="5"/>
  <c r="G9" i="5"/>
  <c r="G6" i="5"/>
  <c r="G7" i="5"/>
  <c r="G5" i="5"/>
  <c r="J9" i="5"/>
  <c r="J6" i="5"/>
  <c r="J5" i="5"/>
  <c r="J15" i="5"/>
  <c r="J14" i="5"/>
  <c r="C19" i="20"/>
  <c r="C20" i="20"/>
  <c r="C21" i="20"/>
  <c r="C22" i="20"/>
  <c r="C23" i="20"/>
  <c r="C24" i="20"/>
  <c r="C25" i="20"/>
  <c r="C26" i="20"/>
  <c r="C27" i="20"/>
  <c r="C28" i="20"/>
  <c r="C29" i="20"/>
  <c r="C30" i="20"/>
  <c r="C31" i="20"/>
  <c r="C32" i="20"/>
  <c r="C18" i="20"/>
  <c r="J7" i="5"/>
  <c r="J10" i="5"/>
  <c r="J11" i="5"/>
  <c r="J12" i="5"/>
  <c r="J13" i="5"/>
  <c r="J16" i="5"/>
  <c r="C10" i="15"/>
  <c r="B7" i="4"/>
  <c r="B5" i="15"/>
  <c r="C11" i="15"/>
  <c r="C12" i="15"/>
  <c r="C13" i="15"/>
  <c r="C14" i="15"/>
  <c r="C15" i="15"/>
  <c r="C16" i="15"/>
  <c r="C17" i="15"/>
  <c r="C18" i="15"/>
  <c r="C19" i="15"/>
  <c r="C20" i="15"/>
  <c r="C21" i="15"/>
  <c r="C22" i="15"/>
  <c r="C23" i="15"/>
  <c r="C24" i="15"/>
  <c r="B18" i="9"/>
  <c r="B51" i="16" s="1"/>
  <c r="B8" i="9"/>
  <c r="B42" i="16" s="1"/>
  <c r="B6" i="12"/>
  <c r="B99" i="16" s="1"/>
  <c r="E15" i="5"/>
  <c r="G15" i="5" s="1"/>
  <c r="J18" i="5" l="1"/>
  <c r="J21" i="5"/>
  <c r="C135" i="16"/>
  <c r="D19" i="16"/>
  <c r="B165" i="16"/>
  <c r="C136" i="16"/>
  <c r="F128" i="16"/>
  <c r="D9" i="16"/>
  <c r="D31" i="16"/>
  <c r="F194" i="16"/>
  <c r="B161" i="16"/>
  <c r="G191" i="16"/>
  <c r="G92" i="16"/>
  <c r="F138" i="16"/>
  <c r="F183" i="16"/>
  <c r="G116" i="16"/>
  <c r="E5" i="16"/>
  <c r="D47" i="16"/>
  <c r="G131" i="16"/>
  <c r="D193" i="16"/>
  <c r="G138" i="16"/>
  <c r="F195" i="16"/>
  <c r="C120" i="16"/>
  <c r="F69" i="16"/>
  <c r="D162" i="16"/>
  <c r="F129" i="16"/>
  <c r="B156" i="16"/>
  <c r="G177" i="16"/>
  <c r="G125" i="16"/>
  <c r="G204" i="16"/>
  <c r="F177" i="16"/>
  <c r="C127" i="16"/>
  <c r="G141" i="16"/>
  <c r="E73" i="16"/>
  <c r="B110" i="16"/>
  <c r="G124" i="16"/>
  <c r="F131" i="16"/>
  <c r="A154" i="16"/>
  <c r="C126" i="16"/>
  <c r="C74" i="16"/>
  <c r="F86" i="16"/>
  <c r="G194" i="16"/>
  <c r="C168" i="16"/>
  <c r="D52" i="16"/>
  <c r="F158" i="16"/>
  <c r="G173" i="16"/>
  <c r="E116" i="16"/>
  <c r="G128" i="16"/>
  <c r="E90" i="16"/>
  <c r="E124" i="16"/>
  <c r="F175" i="16"/>
  <c r="F89" i="16"/>
  <c r="E123" i="16"/>
  <c r="E135" i="16"/>
  <c r="E168" i="16"/>
  <c r="G120" i="16"/>
  <c r="G83" i="16"/>
  <c r="B25" i="16"/>
  <c r="D201" i="16"/>
  <c r="G180" i="16"/>
  <c r="C134" i="16"/>
  <c r="E129" i="16"/>
  <c r="D29" i="16"/>
  <c r="F68" i="16"/>
  <c r="B10" i="16"/>
  <c r="C157" i="16"/>
  <c r="E161" i="16"/>
  <c r="F184" i="16"/>
  <c r="G75" i="16"/>
  <c r="F200" i="16"/>
  <c r="D158" i="16"/>
  <c r="F87" i="16"/>
  <c r="F124" i="16"/>
  <c r="D172" i="16"/>
  <c r="E132" i="16"/>
  <c r="G121" i="16"/>
  <c r="C156" i="16"/>
  <c r="B107" i="16"/>
  <c r="F172" i="16"/>
  <c r="G69" i="16"/>
  <c r="B19" i="16"/>
  <c r="B23" i="16"/>
  <c r="F168" i="16"/>
  <c r="G197" i="16"/>
  <c r="G165" i="16"/>
  <c r="C162" i="16"/>
  <c r="G135" i="16"/>
  <c r="B62" i="16"/>
  <c r="A159" i="16"/>
  <c r="G132" i="16"/>
  <c r="D173" i="16"/>
  <c r="C166" i="16"/>
  <c r="C122" i="16"/>
  <c r="C69" i="16"/>
  <c r="B21" i="16"/>
  <c r="F72" i="16"/>
  <c r="F155" i="16"/>
  <c r="E158" i="16"/>
  <c r="A164" i="16"/>
  <c r="G158" i="16"/>
  <c r="D163" i="16"/>
  <c r="B149" i="16"/>
  <c r="E79" i="16"/>
  <c r="E69" i="16"/>
  <c r="C87" i="16"/>
  <c r="G195" i="16"/>
  <c r="F3" i="16"/>
  <c r="F140" i="16"/>
  <c r="F193" i="16"/>
  <c r="G115" i="16"/>
  <c r="G157" i="16"/>
  <c r="F182" i="16"/>
  <c r="G156" i="16"/>
  <c r="C129" i="16"/>
  <c r="E88" i="16"/>
  <c r="D190" i="16"/>
  <c r="C80" i="16"/>
  <c r="E78" i="16"/>
  <c r="E125" i="16"/>
  <c r="C86" i="16"/>
  <c r="G119" i="16"/>
  <c r="D178" i="16"/>
  <c r="C138" i="16"/>
  <c r="F197" i="16"/>
  <c r="B154" i="16"/>
  <c r="D137" i="16"/>
  <c r="G80" i="16"/>
  <c r="D195" i="16"/>
  <c r="B61" i="16"/>
  <c r="G182" i="16"/>
  <c r="F120" i="16"/>
  <c r="B147" i="16"/>
  <c r="C159" i="16"/>
  <c r="C5" i="16"/>
  <c r="B44" i="16"/>
  <c r="E166" i="16"/>
  <c r="B46" i="16"/>
  <c r="B157" i="16"/>
  <c r="G89" i="16"/>
  <c r="F164" i="16"/>
  <c r="F126" i="16"/>
  <c r="F74" i="16"/>
  <c r="C70" i="16"/>
  <c r="D141" i="16"/>
  <c r="D89" i="16"/>
  <c r="E130" i="16"/>
  <c r="E139" i="16"/>
  <c r="G181" i="16"/>
  <c r="B168" i="16"/>
  <c r="E165" i="16"/>
  <c r="F203" i="16"/>
  <c r="E75" i="16"/>
  <c r="D25" i="16"/>
  <c r="D44" i="16"/>
  <c r="D182" i="16"/>
  <c r="F90" i="16"/>
  <c r="E68" i="16"/>
  <c r="F115" i="16"/>
  <c r="D155" i="16"/>
  <c r="F84" i="16"/>
  <c r="D157" i="16"/>
  <c r="D179" i="16"/>
  <c r="D97" i="16"/>
  <c r="B43" i="16"/>
  <c r="G174" i="16"/>
  <c r="A167" i="16"/>
  <c r="F178" i="16"/>
  <c r="D156" i="16"/>
  <c r="A156" i="16"/>
  <c r="F157" i="16"/>
  <c r="F163" i="16"/>
  <c r="C118" i="16"/>
  <c r="B59" i="16"/>
  <c r="C117" i="16"/>
  <c r="D199" i="16"/>
  <c r="E133" i="16"/>
  <c r="G129" i="16"/>
  <c r="E163" i="16"/>
  <c r="F97" i="16"/>
  <c r="C133" i="16"/>
  <c r="G192" i="16"/>
  <c r="B214" i="16"/>
  <c r="C137" i="16"/>
  <c r="F77" i="16"/>
  <c r="F179" i="16"/>
  <c r="C155" i="16"/>
  <c r="E137" i="16"/>
  <c r="E134" i="16"/>
  <c r="B2" i="16"/>
  <c r="D194" i="16"/>
  <c r="D175" i="16"/>
  <c r="C76" i="16"/>
  <c r="C140" i="16"/>
  <c r="D204" i="16"/>
  <c r="G68" i="16"/>
  <c r="F125" i="16"/>
  <c r="C139" i="16"/>
  <c r="E86" i="16"/>
  <c r="F199" i="16"/>
  <c r="D177" i="16"/>
  <c r="D165" i="16"/>
  <c r="F119" i="16"/>
  <c r="F198" i="16"/>
  <c r="G91" i="16"/>
  <c r="G117" i="16"/>
  <c r="F75" i="16"/>
  <c r="E157" i="16"/>
  <c r="E167" i="16"/>
  <c r="C93" i="16"/>
  <c r="D184" i="16"/>
  <c r="E156" i="16"/>
  <c r="D93" i="16"/>
  <c r="F139" i="16"/>
  <c r="G70" i="16"/>
  <c r="E87" i="16"/>
  <c r="B97" i="16"/>
  <c r="C88" i="16"/>
  <c r="G186" i="16"/>
  <c r="F92" i="16"/>
  <c r="B38" i="16"/>
  <c r="D202" i="16"/>
  <c r="G175" i="16"/>
  <c r="F192" i="16"/>
  <c r="G137" i="16"/>
  <c r="F204" i="16"/>
  <c r="B48" i="16"/>
  <c r="F91" i="16"/>
  <c r="G200" i="16"/>
  <c r="G76" i="16"/>
  <c r="C83" i="16"/>
  <c r="B28" i="16"/>
  <c r="B26" i="16"/>
  <c r="D147" i="16"/>
  <c r="F132" i="16"/>
  <c r="C77" i="16"/>
  <c r="E118" i="16"/>
  <c r="B20" i="16"/>
  <c r="B6" i="16"/>
  <c r="F9" i="16"/>
  <c r="G163" i="16"/>
  <c r="B106" i="16"/>
  <c r="F136" i="16"/>
  <c r="E122" i="16"/>
  <c r="B160" i="16"/>
  <c r="F156" i="16"/>
  <c r="B33" i="16"/>
  <c r="F83" i="16"/>
  <c r="D203" i="16"/>
  <c r="G77" i="16"/>
  <c r="B24" i="16"/>
  <c r="F191" i="16"/>
  <c r="B207" i="16"/>
  <c r="C82" i="16"/>
  <c r="B167" i="16"/>
  <c r="F82" i="16"/>
  <c r="D49" i="16"/>
  <c r="F159" i="16"/>
  <c r="G87" i="16"/>
  <c r="E77" i="16"/>
  <c r="D140" i="16"/>
  <c r="G162" i="16"/>
  <c r="B100" i="16"/>
  <c r="E160" i="16"/>
  <c r="B63" i="16"/>
  <c r="D168" i="16"/>
  <c r="D200" i="16"/>
  <c r="G139" i="16"/>
  <c r="G167" i="16"/>
  <c r="B13" i="16"/>
  <c r="E115" i="16"/>
  <c r="C119" i="16"/>
  <c r="B5" i="16"/>
  <c r="D43" i="16"/>
  <c r="B9" i="16"/>
  <c r="G203" i="16"/>
  <c r="F180" i="16"/>
  <c r="D32" i="16"/>
  <c r="G184" i="16"/>
  <c r="D139" i="16"/>
  <c r="E76" i="16"/>
  <c r="C116" i="16"/>
  <c r="E155" i="16"/>
  <c r="E100" i="16"/>
  <c r="G198" i="16"/>
  <c r="A166" i="16"/>
  <c r="C163" i="16"/>
  <c r="C167" i="16"/>
  <c r="D26" i="16"/>
  <c r="F160" i="16"/>
  <c r="B155" i="16"/>
  <c r="G79" i="16"/>
  <c r="E120" i="16"/>
  <c r="D183" i="16"/>
  <c r="G85" i="16"/>
  <c r="A165" i="16"/>
  <c r="E159" i="16"/>
  <c r="C130" i="16"/>
  <c r="G81" i="16"/>
  <c r="D159" i="16"/>
  <c r="G71" i="16"/>
  <c r="B166" i="16"/>
  <c r="F176" i="16"/>
  <c r="D192" i="16"/>
  <c r="F196" i="16"/>
  <c r="E74" i="16"/>
  <c r="E128" i="16"/>
  <c r="D191" i="16"/>
  <c r="D40" i="16"/>
  <c r="G74" i="16"/>
  <c r="D164" i="16"/>
  <c r="F76" i="16"/>
  <c r="G176" i="16"/>
  <c r="E136" i="16"/>
  <c r="F93" i="16"/>
  <c r="F73" i="16"/>
  <c r="F127" i="16"/>
  <c r="C115" i="16"/>
  <c r="G130" i="16"/>
  <c r="B148" i="16"/>
  <c r="G154" i="16"/>
  <c r="E81" i="16"/>
  <c r="A163" i="16"/>
  <c r="E84" i="16"/>
  <c r="G190" i="16"/>
  <c r="D48" i="16"/>
  <c r="C121" i="16"/>
  <c r="E93" i="16"/>
  <c r="G178" i="16"/>
  <c r="G136" i="16"/>
  <c r="G73" i="16"/>
  <c r="G168" i="16"/>
  <c r="B47" i="16"/>
  <c r="F70" i="16"/>
  <c r="G122" i="16"/>
  <c r="B12" i="16"/>
  <c r="D46" i="16"/>
  <c r="E131" i="16"/>
  <c r="G185" i="16"/>
  <c r="C9" i="16"/>
  <c r="D34" i="16"/>
  <c r="D5" i="16"/>
  <c r="G183" i="16"/>
  <c r="D21" i="16"/>
  <c r="D53" i="16"/>
  <c r="D7" i="16"/>
  <c r="G199" i="16"/>
  <c r="E138" i="16"/>
  <c r="A160" i="16"/>
  <c r="C131" i="16"/>
  <c r="B109" i="16"/>
  <c r="G123" i="16"/>
  <c r="D39" i="16"/>
  <c r="C84" i="16"/>
  <c r="D148" i="16"/>
  <c r="F202" i="16"/>
  <c r="C160" i="16"/>
  <c r="C128" i="16"/>
  <c r="C72" i="16"/>
  <c r="D24" i="16"/>
  <c r="C125" i="16"/>
  <c r="G127" i="16"/>
  <c r="D186" i="16"/>
  <c r="B162" i="16"/>
  <c r="A162" i="16"/>
  <c r="G90" i="16"/>
  <c r="F116" i="16"/>
  <c r="A161" i="16"/>
  <c r="D90" i="16"/>
  <c r="F133" i="16"/>
  <c r="E71" i="16"/>
  <c r="E83" i="16"/>
  <c r="C124" i="16"/>
  <c r="F88" i="16"/>
  <c r="C161" i="16"/>
  <c r="F201" i="16"/>
  <c r="B29" i="16"/>
  <c r="B52" i="16"/>
  <c r="G82" i="16"/>
  <c r="F85" i="16"/>
  <c r="C158" i="16"/>
  <c r="F161" i="16"/>
  <c r="D92" i="16"/>
  <c r="B58" i="16"/>
  <c r="F137" i="16"/>
  <c r="D196" i="16"/>
  <c r="C89" i="16"/>
  <c r="D20" i="16"/>
  <c r="A157" i="16"/>
  <c r="E72" i="16"/>
  <c r="B14" i="16"/>
  <c r="B49" i="16"/>
  <c r="D174" i="16"/>
  <c r="D176" i="16"/>
  <c r="C85" i="16"/>
  <c r="E117" i="16"/>
  <c r="D160" i="16"/>
  <c r="E85" i="16"/>
  <c r="F7" i="16"/>
  <c r="D166" i="16"/>
  <c r="G140" i="16"/>
  <c r="E101" i="16"/>
  <c r="G134" i="16"/>
  <c r="C92" i="16"/>
  <c r="E70" i="16"/>
  <c r="F79" i="16"/>
  <c r="D167" i="16"/>
  <c r="F71" i="16"/>
  <c r="A155" i="16"/>
  <c r="G88" i="16"/>
  <c r="B159" i="16"/>
  <c r="D101" i="16"/>
  <c r="E154" i="16"/>
  <c r="F190" i="16"/>
  <c r="G164" i="16"/>
  <c r="F78" i="16"/>
  <c r="A158" i="16"/>
  <c r="D23" i="16"/>
  <c r="B32" i="16"/>
  <c r="C154" i="16"/>
  <c r="G72" i="16"/>
  <c r="B164" i="16"/>
  <c r="D154" i="16"/>
  <c r="F117" i="16"/>
  <c r="B101" i="16"/>
  <c r="B34" i="16"/>
  <c r="F165" i="16"/>
  <c r="C164" i="16"/>
  <c r="G196" i="16"/>
  <c r="C141" i="16"/>
  <c r="E7" i="16"/>
  <c r="B108" i="16"/>
  <c r="D146" i="16"/>
  <c r="B45" i="16"/>
  <c r="C75" i="16"/>
  <c r="F123" i="16"/>
  <c r="G193" i="16"/>
  <c r="E121" i="16"/>
  <c r="F166" i="16"/>
  <c r="F122" i="16"/>
  <c r="C90" i="16"/>
  <c r="B39" i="16"/>
  <c r="F167" i="16"/>
  <c r="B158" i="16"/>
  <c r="G161" i="16"/>
  <c r="B146" i="16"/>
  <c r="E91" i="16"/>
  <c r="D100" i="16"/>
  <c r="F81" i="16"/>
  <c r="F141" i="16"/>
  <c r="G201" i="16"/>
  <c r="B53" i="16"/>
  <c r="F185" i="16"/>
  <c r="G133" i="16"/>
  <c r="D197" i="16"/>
  <c r="B163" i="16"/>
  <c r="E127" i="16"/>
  <c r="G78" i="16"/>
  <c r="D28" i="16"/>
  <c r="D45" i="16"/>
  <c r="E164" i="16"/>
  <c r="F80" i="16"/>
  <c r="F134" i="16"/>
  <c r="G84" i="16"/>
  <c r="C78" i="16"/>
  <c r="D3" i="16"/>
  <c r="F173" i="16"/>
  <c r="G166" i="16"/>
  <c r="G7" i="16"/>
  <c r="G202" i="16"/>
  <c r="G179" i="16"/>
  <c r="G155" i="16"/>
  <c r="C91" i="16"/>
  <c r="F118" i="16"/>
  <c r="F174" i="16"/>
  <c r="B11" i="16"/>
  <c r="C165" i="16"/>
  <c r="C81" i="16"/>
  <c r="F121" i="16"/>
  <c r="F154" i="16"/>
  <c r="D27" i="16"/>
  <c r="E119" i="16"/>
  <c r="E126" i="16"/>
  <c r="G118" i="16"/>
  <c r="G93" i="16"/>
  <c r="D198" i="16"/>
  <c r="D180" i="16"/>
  <c r="B40" i="16"/>
  <c r="D30" i="16"/>
  <c r="A168" i="16"/>
  <c r="D185" i="16"/>
  <c r="C123" i="16"/>
  <c r="B30" i="16"/>
  <c r="C73" i="16"/>
  <c r="G126" i="16"/>
  <c r="G172" i="16"/>
  <c r="F135" i="16"/>
  <c r="E162" i="16"/>
  <c r="F162" i="16"/>
  <c r="D138" i="16"/>
  <c r="C68" i="16"/>
  <c r="D161" i="16"/>
  <c r="C71" i="16"/>
  <c r="B31" i="16"/>
  <c r="B60" i="16"/>
  <c r="F181" i="16"/>
  <c r="E140" i="16"/>
  <c r="E82" i="16"/>
  <c r="F186" i="16"/>
  <c r="D181" i="16"/>
  <c r="D91" i="16"/>
  <c r="G86" i="16"/>
  <c r="C79" i="16"/>
  <c r="G160" i="16"/>
  <c r="B3" i="16"/>
  <c r="C132" i="16"/>
  <c r="E89" i="16"/>
  <c r="B27" i="16"/>
  <c r="F130" i="16"/>
  <c r="E141" i="16"/>
  <c r="E80" i="16"/>
  <c r="E92" i="16"/>
  <c r="G159" i="16"/>
  <c r="C177" i="16" l="1"/>
  <c r="C195" i="16"/>
  <c r="C181" i="16"/>
  <c r="C199" i="16"/>
  <c r="C175" i="16"/>
  <c r="C193" i="16"/>
  <c r="A184" i="16"/>
  <c r="A202" i="16"/>
  <c r="C178" i="16"/>
  <c r="C196" i="16"/>
  <c r="B190" i="16"/>
  <c r="B172" i="16"/>
  <c r="C200" i="16"/>
  <c r="C182" i="16"/>
  <c r="A183" i="16"/>
  <c r="A201" i="16"/>
  <c r="A196" i="16"/>
  <c r="A178" i="16"/>
  <c r="B200" i="16"/>
  <c r="B182" i="16"/>
  <c r="C190" i="16"/>
  <c r="C172" i="16"/>
  <c r="A194" i="16"/>
  <c r="A176" i="16"/>
  <c r="A186" i="16"/>
  <c r="A204" i="16"/>
  <c r="C204" i="16"/>
  <c r="C186" i="16"/>
  <c r="C191" i="16"/>
  <c r="C173" i="16"/>
  <c r="B195" i="16"/>
  <c r="B177" i="16"/>
  <c r="A190" i="16"/>
  <c r="A172" i="16"/>
  <c r="B194" i="16"/>
  <c r="B176" i="16"/>
  <c r="A191" i="16"/>
  <c r="A173" i="16"/>
  <c r="A182" i="16"/>
  <c r="A200" i="16"/>
  <c r="B203" i="16"/>
  <c r="B185" i="16"/>
  <c r="A179" i="16"/>
  <c r="A197" i="16"/>
  <c r="C183" i="16"/>
  <c r="C201" i="16"/>
  <c r="E11" i="16"/>
  <c r="B192" i="16"/>
  <c r="B174" i="16"/>
  <c r="A199" i="16"/>
  <c r="A181" i="16"/>
  <c r="C184" i="16"/>
  <c r="C202" i="16"/>
  <c r="A192" i="16"/>
  <c r="A174" i="16"/>
  <c r="A195" i="16"/>
  <c r="A177" i="16"/>
  <c r="B191" i="16"/>
  <c r="B173" i="16"/>
  <c r="B178" i="16"/>
  <c r="B196" i="16"/>
  <c r="A203" i="16"/>
  <c r="A185" i="16"/>
  <c r="C198" i="16"/>
  <c r="C180" i="16"/>
  <c r="A193" i="16"/>
  <c r="A175" i="16"/>
  <c r="B175" i="16"/>
  <c r="B193" i="16"/>
  <c r="A198" i="16"/>
  <c r="A180" i="16"/>
  <c r="C192" i="16"/>
  <c r="C174" i="16"/>
  <c r="B179" i="16"/>
  <c r="B197" i="16"/>
  <c r="B199" i="16"/>
  <c r="B181" i="16"/>
  <c r="C176" i="16"/>
  <c r="C194" i="16"/>
  <c r="B180" i="16"/>
  <c r="B198" i="16"/>
  <c r="C203" i="16"/>
  <c r="C185" i="16"/>
  <c r="B202" i="16"/>
  <c r="B184" i="16"/>
  <c r="B183" i="16"/>
  <c r="B201" i="16"/>
  <c r="B204" i="16"/>
  <c r="B186" i="16"/>
  <c r="C197" i="16"/>
  <c r="C179" i="16"/>
</calcChain>
</file>

<file path=xl/sharedStrings.xml><?xml version="1.0" encoding="utf-8"?>
<sst xmlns="http://schemas.openxmlformats.org/spreadsheetml/2006/main" count="2324" uniqueCount="1456">
  <si>
    <t>中文注册名称</t>
  </si>
  <si>
    <t>英文名称</t>
  </si>
  <si>
    <t>行业</t>
  </si>
  <si>
    <t>一级行业</t>
  </si>
  <si>
    <t>二级行业</t>
  </si>
  <si>
    <t>排污设施实际地址</t>
  </si>
  <si>
    <t>国家</t>
  </si>
  <si>
    <t>省</t>
  </si>
  <si>
    <t>市</t>
  </si>
  <si>
    <t>本企业或所属集团公司是否上市</t>
  </si>
  <si>
    <t>否</t>
  </si>
  <si>
    <t>如是上市公司，请填写</t>
  </si>
  <si>
    <t>母公司中文注册名称</t>
  </si>
  <si>
    <t>母公司英文名称</t>
  </si>
  <si>
    <t>上市地点</t>
  </si>
  <si>
    <t>股票代码</t>
  </si>
  <si>
    <t>填报人信息</t>
  </si>
  <si>
    <t>姓名</t>
  </si>
  <si>
    <t>职务</t>
  </si>
  <si>
    <t>电子邮件</t>
  </si>
  <si>
    <t>电话</t>
  </si>
  <si>
    <t>填报年份</t>
  </si>
  <si>
    <t>行业分类:主要参照《国民经济行业分类》（GB/T 4754-2011）</t>
  </si>
  <si>
    <t>Sector</t>
  </si>
  <si>
    <t>Sub-Activity1</t>
  </si>
  <si>
    <t>Sub-Activity2</t>
  </si>
  <si>
    <t>Sub-Activity3</t>
  </si>
  <si>
    <t>Sub-Activity4</t>
  </si>
  <si>
    <t>Sub-Activity5</t>
  </si>
  <si>
    <t>Sub-Activity6</t>
  </si>
  <si>
    <t>Sub-Activity7</t>
  </si>
  <si>
    <t>Sub-Activity8</t>
  </si>
  <si>
    <t>Sub-Activity9</t>
  </si>
  <si>
    <t>Sub-Activity10</t>
  </si>
  <si>
    <t>Sub-Activity11</t>
  </si>
  <si>
    <t>Sub-Activity13</t>
  </si>
  <si>
    <t>Sub-Activity14</t>
  </si>
  <si>
    <t>Sub-Activity15</t>
  </si>
  <si>
    <t>Sub-Activity16</t>
  </si>
  <si>
    <t>Sub-Activity17</t>
  </si>
  <si>
    <t>Sub-Activity18</t>
  </si>
  <si>
    <t>Sub-Activity19</t>
  </si>
  <si>
    <t>Sub-Activity20</t>
  </si>
  <si>
    <t>Sub-Activity21</t>
  </si>
  <si>
    <t>Sub-Activity22</t>
  </si>
  <si>
    <t>Sub-Activity23</t>
  </si>
  <si>
    <t>Sub-Activity24</t>
  </si>
  <si>
    <t>Sub-Activity25</t>
  </si>
  <si>
    <t>Sub-Activity26</t>
  </si>
  <si>
    <t>Sub-Activity27</t>
  </si>
  <si>
    <t>Sub-Activity28</t>
  </si>
  <si>
    <t>Sub-Activity29</t>
  </si>
  <si>
    <t>Sub-Activity30</t>
  </si>
  <si>
    <t>Sub-Activity31</t>
  </si>
  <si>
    <t>Sub-Activity32</t>
  </si>
  <si>
    <t>煤炭开采和洗选业</t>
  </si>
  <si>
    <t>石油和天然气开采业</t>
  </si>
  <si>
    <t>黑色金属矿采选业</t>
  </si>
  <si>
    <t>有色金属矿采选业</t>
  </si>
  <si>
    <t>非金属矿采选业</t>
  </si>
  <si>
    <t>开采辅助活动</t>
  </si>
  <si>
    <t>其他采矿业</t>
  </si>
  <si>
    <t>纺织品的纺纱编织和精加工</t>
  </si>
  <si>
    <t>其他纺织品的制造</t>
  </si>
  <si>
    <t>针织服装制造</t>
  </si>
  <si>
    <t>服饰制造</t>
  </si>
  <si>
    <t>其他服装制造</t>
  </si>
  <si>
    <t>燃气生产和供应业</t>
  </si>
  <si>
    <t>水的生产和供应业</t>
  </si>
  <si>
    <t>房屋建筑业</t>
  </si>
  <si>
    <t>土木工程建筑业</t>
  </si>
  <si>
    <t>建筑安装业</t>
  </si>
  <si>
    <t>建筑装饰和其他建筑业</t>
  </si>
  <si>
    <t>批发和零售业</t>
  </si>
  <si>
    <t>交通运输仓储和邮政业</t>
  </si>
  <si>
    <t>住宿和餐饮业</t>
  </si>
  <si>
    <t>信息传输、软件和信息技术服务业</t>
  </si>
  <si>
    <t>金融业</t>
  </si>
  <si>
    <t>房地产业</t>
  </si>
  <si>
    <t>租赁和商务服务业</t>
  </si>
  <si>
    <t>科学研究和技术服务业</t>
  </si>
  <si>
    <t>居民服务、修理和其他服务业</t>
  </si>
  <si>
    <t>教育</t>
  </si>
  <si>
    <t>文化教育和娱乐业</t>
  </si>
  <si>
    <t>公共管理社会保障和社会组织</t>
  </si>
  <si>
    <t>国际组织</t>
  </si>
  <si>
    <t>是</t>
  </si>
  <si>
    <t>中国</t>
  </si>
  <si>
    <t>地级市</t>
  </si>
  <si>
    <t>北京</t>
  </si>
  <si>
    <t>房山区</t>
  </si>
  <si>
    <t>大兴区</t>
  </si>
  <si>
    <t>通州区</t>
  </si>
  <si>
    <t>丰台区</t>
  </si>
  <si>
    <t>门头沟区</t>
  </si>
  <si>
    <t>石景山区</t>
  </si>
  <si>
    <t>朝阳区</t>
  </si>
  <si>
    <t>北京市区</t>
  </si>
  <si>
    <t>海淀区</t>
  </si>
  <si>
    <t>顺义区</t>
  </si>
  <si>
    <t>昌平区</t>
  </si>
  <si>
    <t>平谷区</t>
  </si>
  <si>
    <t>密云县</t>
  </si>
  <si>
    <t>怀柔区</t>
  </si>
  <si>
    <t>延庆县</t>
  </si>
  <si>
    <t>天津</t>
  </si>
  <si>
    <t>蓟县</t>
  </si>
  <si>
    <t>宝坻</t>
  </si>
  <si>
    <t>武清</t>
  </si>
  <si>
    <t>宁河</t>
  </si>
  <si>
    <t>北辰</t>
  </si>
  <si>
    <t>东丽</t>
  </si>
  <si>
    <t>滨海新区</t>
  </si>
  <si>
    <t>天津市区</t>
  </si>
  <si>
    <t>西青</t>
  </si>
  <si>
    <t>津南</t>
  </si>
  <si>
    <t>静海</t>
  </si>
  <si>
    <t>上海</t>
  </si>
  <si>
    <t>崇明</t>
  </si>
  <si>
    <t>宝山</t>
  </si>
  <si>
    <t>嘉定</t>
  </si>
  <si>
    <t>浦东新区</t>
  </si>
  <si>
    <t>上海市区</t>
  </si>
  <si>
    <t>青浦</t>
  </si>
  <si>
    <t>闵行</t>
  </si>
  <si>
    <t>松江</t>
  </si>
  <si>
    <t>奉贤</t>
  </si>
  <si>
    <t>金山</t>
  </si>
  <si>
    <t>河北</t>
  </si>
  <si>
    <t>承德</t>
  </si>
  <si>
    <t>秦皇岛</t>
  </si>
  <si>
    <t>唐山</t>
  </si>
  <si>
    <t>张家口</t>
  </si>
  <si>
    <t>保定</t>
  </si>
  <si>
    <t>廊坊</t>
  </si>
  <si>
    <t>石家庄</t>
  </si>
  <si>
    <t>邢台</t>
  </si>
  <si>
    <t>邯郸</t>
  </si>
  <si>
    <t>衡水</t>
  </si>
  <si>
    <t>沧州</t>
  </si>
  <si>
    <t>山西</t>
  </si>
  <si>
    <t>运城</t>
  </si>
  <si>
    <t>晋城</t>
  </si>
  <si>
    <t>临汾</t>
  </si>
  <si>
    <t>长治</t>
  </si>
  <si>
    <t>晋中</t>
  </si>
  <si>
    <t>吕梁</t>
  </si>
  <si>
    <t>太原</t>
  </si>
  <si>
    <t>阳泉</t>
  </si>
  <si>
    <t>忻州</t>
  </si>
  <si>
    <t>朔州</t>
  </si>
  <si>
    <t>大同</t>
  </si>
  <si>
    <t>内蒙古</t>
  </si>
  <si>
    <t>阿拉善</t>
  </si>
  <si>
    <t>乌海</t>
  </si>
  <si>
    <t>鄂尔多斯</t>
  </si>
  <si>
    <t>巴彦淖尔</t>
  </si>
  <si>
    <t>包头</t>
  </si>
  <si>
    <t>呼和浩特</t>
  </si>
  <si>
    <t>乌兰察布</t>
  </si>
  <si>
    <t>锡林郭勒</t>
  </si>
  <si>
    <t>赤峰</t>
  </si>
  <si>
    <t>通辽</t>
  </si>
  <si>
    <t>兴安</t>
  </si>
  <si>
    <t>呼伦贝尔</t>
  </si>
  <si>
    <t>辽宁</t>
  </si>
  <si>
    <t>朝阳</t>
  </si>
  <si>
    <t>锦州</t>
  </si>
  <si>
    <t>葫芦岛</t>
  </si>
  <si>
    <t>盘锦</t>
  </si>
  <si>
    <t>营口</t>
  </si>
  <si>
    <t>大连</t>
  </si>
  <si>
    <t>鞍山</t>
  </si>
  <si>
    <t>丹东</t>
  </si>
  <si>
    <t>本溪</t>
  </si>
  <si>
    <t>抚顺</t>
  </si>
  <si>
    <t>铁岭</t>
  </si>
  <si>
    <t>阜新</t>
  </si>
  <si>
    <t>辽阳</t>
  </si>
  <si>
    <t>沈阳</t>
  </si>
  <si>
    <t>吉林</t>
  </si>
  <si>
    <t>延边</t>
  </si>
  <si>
    <t>吉林市</t>
  </si>
  <si>
    <t>辽源</t>
  </si>
  <si>
    <t>四平</t>
  </si>
  <si>
    <t>松原</t>
  </si>
  <si>
    <t>长春</t>
  </si>
  <si>
    <t>白城</t>
  </si>
  <si>
    <t>通化</t>
  </si>
  <si>
    <t>白山</t>
  </si>
  <si>
    <t>黑龙江</t>
  </si>
  <si>
    <t>大兴安岭</t>
  </si>
  <si>
    <t>黑河</t>
  </si>
  <si>
    <t>齐齐哈尔</t>
  </si>
  <si>
    <t>伊春</t>
  </si>
  <si>
    <t>绥化</t>
  </si>
  <si>
    <t>大庆</t>
  </si>
  <si>
    <t>哈尔滨</t>
  </si>
  <si>
    <t>鹤岗</t>
  </si>
  <si>
    <t>佳木斯</t>
  </si>
  <si>
    <t>双鸭山</t>
  </si>
  <si>
    <t>七台河</t>
  </si>
  <si>
    <t>鸡西</t>
  </si>
  <si>
    <t>牡丹江</t>
  </si>
  <si>
    <t>江苏</t>
  </si>
  <si>
    <t>连云港</t>
  </si>
  <si>
    <t>徐州</t>
  </si>
  <si>
    <t>宿迁</t>
  </si>
  <si>
    <t>盐城</t>
  </si>
  <si>
    <t>淮安</t>
  </si>
  <si>
    <t>扬州</t>
  </si>
  <si>
    <t>泰州</t>
  </si>
  <si>
    <t>南通</t>
  </si>
  <si>
    <t>镇江</t>
  </si>
  <si>
    <t>南京</t>
  </si>
  <si>
    <t>常州</t>
  </si>
  <si>
    <t>无锡</t>
  </si>
  <si>
    <t>苏州</t>
  </si>
  <si>
    <t>浙江</t>
  </si>
  <si>
    <t>湖州</t>
  </si>
  <si>
    <t>嘉兴</t>
  </si>
  <si>
    <t>杭州</t>
  </si>
  <si>
    <t>绍兴</t>
  </si>
  <si>
    <t>宁波</t>
  </si>
  <si>
    <t>衢州</t>
  </si>
  <si>
    <t>金华</t>
  </si>
  <si>
    <t>台州</t>
  </si>
  <si>
    <t>丽水</t>
  </si>
  <si>
    <t>温州</t>
  </si>
  <si>
    <t>舟山</t>
  </si>
  <si>
    <t>安徽</t>
  </si>
  <si>
    <t>宿州</t>
  </si>
  <si>
    <t>淮北</t>
  </si>
  <si>
    <t>亳州</t>
  </si>
  <si>
    <t>蚌埠</t>
  </si>
  <si>
    <t>阜阳</t>
  </si>
  <si>
    <t>淮南</t>
  </si>
  <si>
    <t>滁州</t>
  </si>
  <si>
    <t>六安</t>
  </si>
  <si>
    <t>合肥</t>
  </si>
  <si>
    <t>巢湖</t>
  </si>
  <si>
    <t>马鞍山</t>
  </si>
  <si>
    <t>芜湖</t>
  </si>
  <si>
    <t>铜陵</t>
  </si>
  <si>
    <t>安庆</t>
  </si>
  <si>
    <t>宣城</t>
  </si>
  <si>
    <t>池州</t>
  </si>
  <si>
    <t>黄山</t>
  </si>
  <si>
    <t>福建</t>
  </si>
  <si>
    <t>南平</t>
  </si>
  <si>
    <t>宁德</t>
  </si>
  <si>
    <t>三明</t>
  </si>
  <si>
    <t>福州</t>
  </si>
  <si>
    <t>龙岩</t>
  </si>
  <si>
    <t>泉州</t>
  </si>
  <si>
    <t>莆田</t>
  </si>
  <si>
    <t>漳州</t>
  </si>
  <si>
    <t>厦门</t>
  </si>
  <si>
    <t>江西</t>
  </si>
  <si>
    <t>九江</t>
  </si>
  <si>
    <t>上饶</t>
  </si>
  <si>
    <t>景德镇</t>
  </si>
  <si>
    <t>南昌</t>
  </si>
  <si>
    <t>宜春</t>
  </si>
  <si>
    <t>鹰潭</t>
  </si>
  <si>
    <t>抚州</t>
  </si>
  <si>
    <t>新余</t>
  </si>
  <si>
    <t>吉安</t>
  </si>
  <si>
    <t>赣州</t>
  </si>
  <si>
    <t>萍乡</t>
  </si>
  <si>
    <t>山东</t>
  </si>
  <si>
    <t>威海</t>
  </si>
  <si>
    <t>青岛</t>
  </si>
  <si>
    <t>烟台</t>
  </si>
  <si>
    <t>潍坊</t>
  </si>
  <si>
    <t>东营</t>
  </si>
  <si>
    <t>滨州</t>
  </si>
  <si>
    <t>德州</t>
  </si>
  <si>
    <t>济南</t>
  </si>
  <si>
    <t>聊城</t>
  </si>
  <si>
    <t>淄博</t>
  </si>
  <si>
    <t>日照</t>
  </si>
  <si>
    <t>莱芜</t>
  </si>
  <si>
    <t>临沂</t>
  </si>
  <si>
    <t>泰安</t>
  </si>
  <si>
    <t>济宁</t>
  </si>
  <si>
    <t>枣庄</t>
  </si>
  <si>
    <t>菏泽</t>
  </si>
  <si>
    <t>河南</t>
  </si>
  <si>
    <t>济源</t>
  </si>
  <si>
    <t>焦作</t>
  </si>
  <si>
    <t>新乡</t>
  </si>
  <si>
    <t>鹤壁</t>
  </si>
  <si>
    <t>三门峡</t>
  </si>
  <si>
    <t>洛阳</t>
  </si>
  <si>
    <t>郑州</t>
  </si>
  <si>
    <t>平顶山</t>
  </si>
  <si>
    <t>许昌</t>
  </si>
  <si>
    <t>漯河</t>
  </si>
  <si>
    <t>开封</t>
  </si>
  <si>
    <t>周口</t>
  </si>
  <si>
    <t>商丘</t>
  </si>
  <si>
    <t>南阳</t>
  </si>
  <si>
    <t>驻马店</t>
  </si>
  <si>
    <t>信阳</t>
  </si>
  <si>
    <t>濮阳</t>
  </si>
  <si>
    <t>安阳</t>
  </si>
  <si>
    <t>湖北</t>
  </si>
  <si>
    <t>十堰</t>
  </si>
  <si>
    <t>襄阳</t>
  </si>
  <si>
    <t>随州</t>
  </si>
  <si>
    <t>孝感</t>
  </si>
  <si>
    <t>武汉</t>
  </si>
  <si>
    <t>黄冈</t>
  </si>
  <si>
    <t>神农架</t>
  </si>
  <si>
    <t>宜昌</t>
  </si>
  <si>
    <t>荆门</t>
  </si>
  <si>
    <t>天门</t>
  </si>
  <si>
    <t>潜江</t>
  </si>
  <si>
    <t>仙桃</t>
  </si>
  <si>
    <t>鄂州</t>
  </si>
  <si>
    <t>黄石</t>
  </si>
  <si>
    <t>恩施</t>
  </si>
  <si>
    <t>荆州</t>
  </si>
  <si>
    <t>咸宁</t>
  </si>
  <si>
    <t>湖南</t>
  </si>
  <si>
    <t>岳阳</t>
  </si>
  <si>
    <t>益阳</t>
  </si>
  <si>
    <t>常德</t>
  </si>
  <si>
    <t>张家界</t>
  </si>
  <si>
    <t>湘西</t>
  </si>
  <si>
    <t>长沙</t>
  </si>
  <si>
    <t>怀化</t>
  </si>
  <si>
    <t>株洲</t>
  </si>
  <si>
    <t>湘潭</t>
  </si>
  <si>
    <t>娄底</t>
  </si>
  <si>
    <t>衡阳</t>
  </si>
  <si>
    <t>邵阳</t>
  </si>
  <si>
    <t>郴州</t>
  </si>
  <si>
    <t>永州</t>
  </si>
  <si>
    <t>广东</t>
  </si>
  <si>
    <t>梅州</t>
  </si>
  <si>
    <t>潮州</t>
  </si>
  <si>
    <t>汕头</t>
  </si>
  <si>
    <t>揭阳</t>
  </si>
  <si>
    <t>河源</t>
  </si>
  <si>
    <t>汕尾</t>
  </si>
  <si>
    <t>惠州</t>
  </si>
  <si>
    <t>韶关</t>
  </si>
  <si>
    <t>深圳</t>
  </si>
  <si>
    <t>东莞</t>
  </si>
  <si>
    <t>广州</t>
  </si>
  <si>
    <t>清远</t>
  </si>
  <si>
    <t>肇庆</t>
  </si>
  <si>
    <t>佛山</t>
  </si>
  <si>
    <t>中山</t>
  </si>
  <si>
    <t>江门</t>
  </si>
  <si>
    <t>云浮</t>
  </si>
  <si>
    <t>茂名</t>
  </si>
  <si>
    <t>阳江</t>
  </si>
  <si>
    <t>珠海</t>
  </si>
  <si>
    <t>湛江</t>
  </si>
  <si>
    <t>广西</t>
  </si>
  <si>
    <t>桂林</t>
  </si>
  <si>
    <t>贺州</t>
  </si>
  <si>
    <t>柳州</t>
  </si>
  <si>
    <t>来宾</t>
  </si>
  <si>
    <t>梧州</t>
  </si>
  <si>
    <t>贵港</t>
  </si>
  <si>
    <t>玉林</t>
  </si>
  <si>
    <t>河池</t>
  </si>
  <si>
    <t>南宁</t>
  </si>
  <si>
    <t>钦州</t>
  </si>
  <si>
    <t>北海</t>
  </si>
  <si>
    <t>防城港</t>
  </si>
  <si>
    <t>崇左</t>
  </si>
  <si>
    <t>百色</t>
  </si>
  <si>
    <t>海南</t>
  </si>
  <si>
    <t>三亚</t>
  </si>
  <si>
    <t>乐东</t>
  </si>
  <si>
    <t>五指山</t>
  </si>
  <si>
    <t>保亭</t>
  </si>
  <si>
    <t>陵水</t>
  </si>
  <si>
    <t>万宁</t>
  </si>
  <si>
    <t>琼中</t>
  </si>
  <si>
    <t>白沙</t>
  </si>
  <si>
    <t>昌江</t>
  </si>
  <si>
    <t>东方</t>
  </si>
  <si>
    <t>琼海</t>
  </si>
  <si>
    <t>屯昌</t>
  </si>
  <si>
    <t>儋州</t>
  </si>
  <si>
    <t>澄迈</t>
  </si>
  <si>
    <t>定安</t>
  </si>
  <si>
    <t>文昌</t>
  </si>
  <si>
    <t>海口</t>
  </si>
  <si>
    <t>临高</t>
  </si>
  <si>
    <t>重庆</t>
  </si>
  <si>
    <t>城口</t>
  </si>
  <si>
    <t>巫溪</t>
  </si>
  <si>
    <t>开县</t>
  </si>
  <si>
    <t>巫山</t>
  </si>
  <si>
    <t>奉节</t>
  </si>
  <si>
    <t>云阳</t>
  </si>
  <si>
    <t>万州</t>
  </si>
  <si>
    <t>梁平</t>
  </si>
  <si>
    <t>垫江</t>
  </si>
  <si>
    <t>潼南</t>
  </si>
  <si>
    <t>合川</t>
  </si>
  <si>
    <t>长寿</t>
  </si>
  <si>
    <t>丰都</t>
  </si>
  <si>
    <t>石柱</t>
  </si>
  <si>
    <t>铜梁</t>
  </si>
  <si>
    <t>大足</t>
  </si>
  <si>
    <t>重庆市区</t>
  </si>
  <si>
    <t>涪陵</t>
  </si>
  <si>
    <t>荣昌</t>
  </si>
  <si>
    <t>壁山</t>
  </si>
  <si>
    <t>黔江</t>
  </si>
  <si>
    <t>永川</t>
  </si>
  <si>
    <t>武隆</t>
  </si>
  <si>
    <t>彭水</t>
  </si>
  <si>
    <t>南川</t>
  </si>
  <si>
    <t>江津</t>
  </si>
  <si>
    <t>綦江</t>
  </si>
  <si>
    <t>万盛</t>
  </si>
  <si>
    <t>酉阳</t>
  </si>
  <si>
    <t>秀山</t>
  </si>
  <si>
    <t>忠县</t>
  </si>
  <si>
    <t>双桥</t>
  </si>
  <si>
    <t>四川</t>
  </si>
  <si>
    <t>甘孜</t>
  </si>
  <si>
    <t>阿坝</t>
  </si>
  <si>
    <t>绵阳</t>
  </si>
  <si>
    <t>广元</t>
  </si>
  <si>
    <t>巴中</t>
  </si>
  <si>
    <t>达州</t>
  </si>
  <si>
    <t>南充</t>
  </si>
  <si>
    <t>广安</t>
  </si>
  <si>
    <t>遂宁</t>
  </si>
  <si>
    <t>德阳</t>
  </si>
  <si>
    <t>资阳</t>
  </si>
  <si>
    <t>成都</t>
  </si>
  <si>
    <t>雅安</t>
  </si>
  <si>
    <t>眉山</t>
  </si>
  <si>
    <t>内江</t>
  </si>
  <si>
    <t>泸州</t>
  </si>
  <si>
    <t>自贡</t>
  </si>
  <si>
    <t>乐山</t>
  </si>
  <si>
    <t>宜宾</t>
  </si>
  <si>
    <t>凉山</t>
  </si>
  <si>
    <t>攀枝花</t>
  </si>
  <si>
    <t>贵州</t>
  </si>
  <si>
    <t>遵义</t>
  </si>
  <si>
    <t>铜仁</t>
  </si>
  <si>
    <t>毕节</t>
  </si>
  <si>
    <t>贵阳</t>
  </si>
  <si>
    <t>黔南</t>
  </si>
  <si>
    <t>黔东南</t>
  </si>
  <si>
    <t>六盘水</t>
  </si>
  <si>
    <t>安顺</t>
  </si>
  <si>
    <t>黔西南</t>
  </si>
  <si>
    <t>云南</t>
  </si>
  <si>
    <t>迪庆</t>
  </si>
  <si>
    <t>丽江</t>
  </si>
  <si>
    <t>大理</t>
  </si>
  <si>
    <t>保山</t>
  </si>
  <si>
    <t>楚雄</t>
  </si>
  <si>
    <t>昆明</t>
  </si>
  <si>
    <t>曲靖</t>
  </si>
  <si>
    <t>德宏</t>
  </si>
  <si>
    <t>临沧</t>
  </si>
  <si>
    <t>普洱</t>
  </si>
  <si>
    <t>玉溪</t>
  </si>
  <si>
    <t>红河</t>
  </si>
  <si>
    <t>文山</t>
  </si>
  <si>
    <t>西双版纳</t>
  </si>
  <si>
    <t>怒江</t>
  </si>
  <si>
    <t>昭通</t>
  </si>
  <si>
    <t>西藏</t>
  </si>
  <si>
    <t>阿里</t>
  </si>
  <si>
    <t>那曲</t>
  </si>
  <si>
    <t>昌都</t>
  </si>
  <si>
    <t>林芝</t>
  </si>
  <si>
    <t>山南</t>
  </si>
  <si>
    <t>拉萨</t>
  </si>
  <si>
    <t>日喀则</t>
  </si>
  <si>
    <t>陕西</t>
  </si>
  <si>
    <t>榆林</t>
  </si>
  <si>
    <t>延安</t>
  </si>
  <si>
    <t>渭南</t>
  </si>
  <si>
    <t>铜川</t>
  </si>
  <si>
    <t>咸阳</t>
  </si>
  <si>
    <t>宝鸡</t>
  </si>
  <si>
    <t>西安</t>
  </si>
  <si>
    <t>商洛</t>
  </si>
  <si>
    <t>汉中</t>
  </si>
  <si>
    <t>安康</t>
  </si>
  <si>
    <t>甘肃</t>
  </si>
  <si>
    <t>酒泉</t>
  </si>
  <si>
    <t>嘉峪关</t>
  </si>
  <si>
    <t>张掖</t>
  </si>
  <si>
    <t>金昌</t>
  </si>
  <si>
    <t>武威</t>
  </si>
  <si>
    <t>兰州</t>
  </si>
  <si>
    <t>白银</t>
  </si>
  <si>
    <t>临夏</t>
  </si>
  <si>
    <t>定西</t>
  </si>
  <si>
    <t>甘南</t>
  </si>
  <si>
    <t>平凉</t>
  </si>
  <si>
    <t>天水</t>
  </si>
  <si>
    <t>陇南</t>
  </si>
  <si>
    <t>庆阳</t>
  </si>
  <si>
    <t>青海</t>
  </si>
  <si>
    <t>玉树</t>
  </si>
  <si>
    <t>果洛</t>
  </si>
  <si>
    <t>海西</t>
  </si>
  <si>
    <t>海南州</t>
  </si>
  <si>
    <t>黄南</t>
  </si>
  <si>
    <t>海东</t>
  </si>
  <si>
    <t>西宁</t>
  </si>
  <si>
    <t>海北</t>
  </si>
  <si>
    <t>宁夏</t>
  </si>
  <si>
    <t>中卫</t>
  </si>
  <si>
    <t>吴忠</t>
  </si>
  <si>
    <t>银川</t>
  </si>
  <si>
    <t>石嘴山</t>
  </si>
  <si>
    <t>固原</t>
  </si>
  <si>
    <t>新疆</t>
  </si>
  <si>
    <t>和田</t>
  </si>
  <si>
    <t>巴音郭楞</t>
  </si>
  <si>
    <t>喀什</t>
  </si>
  <si>
    <t>克孜勒苏</t>
  </si>
  <si>
    <t>阿克苏</t>
  </si>
  <si>
    <t>伊犁</t>
  </si>
  <si>
    <t>博尔塔拉</t>
  </si>
  <si>
    <t>塔城</t>
  </si>
  <si>
    <t>克拉玛依</t>
  </si>
  <si>
    <t>阿勒泰</t>
  </si>
  <si>
    <t>昌吉</t>
  </si>
  <si>
    <t>哈密</t>
  </si>
  <si>
    <t>吐鲁番</t>
  </si>
  <si>
    <t>乌鲁木齐</t>
  </si>
  <si>
    <t>石河子</t>
  </si>
  <si>
    <t>阿拉尔</t>
  </si>
  <si>
    <t>图木舒克</t>
  </si>
  <si>
    <t>五家渠</t>
  </si>
  <si>
    <t>台湾</t>
  </si>
  <si>
    <t>香港</t>
  </si>
  <si>
    <t>新界</t>
  </si>
  <si>
    <t>九龙</t>
  </si>
  <si>
    <t>香港岛</t>
  </si>
  <si>
    <t>澳门</t>
  </si>
  <si>
    <t>上海证券交易所</t>
  </si>
  <si>
    <t>深圳证券交易所</t>
  </si>
  <si>
    <t>香港证券交易所</t>
  </si>
  <si>
    <t>纽约证券交易所</t>
  </si>
  <si>
    <t>伦敦证券交易所</t>
  </si>
  <si>
    <t>东京交易所</t>
  </si>
  <si>
    <t>巴黎泛欧交易所</t>
  </si>
  <si>
    <t>大马吉隆坡交易所</t>
  </si>
  <si>
    <t>布鲁塞尔泛欧交易所</t>
  </si>
  <si>
    <t>韩国交易所</t>
  </si>
  <si>
    <t>新加坡交易所</t>
  </si>
  <si>
    <t>台湾证券交易所</t>
  </si>
  <si>
    <t>危险废物来源</t>
  </si>
  <si>
    <t>危险废物处置或处理方式</t>
  </si>
  <si>
    <t>用水量</t>
  </si>
  <si>
    <t>数值</t>
  </si>
  <si>
    <t>计量单位</t>
  </si>
  <si>
    <t>数据来源（请从下拉菜单选择）</t>
  </si>
  <si>
    <t>万吨</t>
  </si>
  <si>
    <t>万元产值水耗</t>
  </si>
  <si>
    <t>吨</t>
  </si>
  <si>
    <t xml:space="preserve">     柴油</t>
  </si>
  <si>
    <t>液化石油气</t>
  </si>
  <si>
    <t>立方米</t>
  </si>
  <si>
    <t>千瓦时（kWh）</t>
  </si>
  <si>
    <t>天然气</t>
  </si>
  <si>
    <t>废污水总量</t>
  </si>
  <si>
    <t>生活污水</t>
  </si>
  <si>
    <t>万标立方米</t>
  </si>
  <si>
    <t>废水中污染物</t>
  </si>
  <si>
    <t>CAS编号</t>
  </si>
  <si>
    <t>当年释放和转移总量</t>
  </si>
  <si>
    <t>化学需氧量</t>
  </si>
  <si>
    <t>氨氮</t>
  </si>
  <si>
    <t>悬浮物</t>
  </si>
  <si>
    <t>五日生化需氧量</t>
  </si>
  <si>
    <t>总磷</t>
  </si>
  <si>
    <t>千克</t>
  </si>
  <si>
    <t>石油类</t>
  </si>
  <si>
    <t>酚类（挥发酚）</t>
  </si>
  <si>
    <t>阴离子表面活性剂</t>
  </si>
  <si>
    <t>氰化物</t>
  </si>
  <si>
    <t>硫化物</t>
  </si>
  <si>
    <t>氟化物</t>
  </si>
  <si>
    <t>总铬</t>
  </si>
  <si>
    <t>六价铬</t>
  </si>
  <si>
    <t>总砷</t>
  </si>
  <si>
    <t>总铅</t>
  </si>
  <si>
    <t>总汞</t>
  </si>
  <si>
    <t>总镉</t>
  </si>
  <si>
    <t>苯胺类</t>
  </si>
  <si>
    <t>硝基苯类</t>
  </si>
  <si>
    <t>苯系物</t>
  </si>
  <si>
    <t>二氧化硫</t>
  </si>
  <si>
    <t>7446-09-5</t>
  </si>
  <si>
    <t>氮氧化物</t>
  </si>
  <si>
    <t>烟尘</t>
  </si>
  <si>
    <t>颗粒物</t>
  </si>
  <si>
    <t>硫酸（雾）</t>
  </si>
  <si>
    <t>7664-93-9</t>
  </si>
  <si>
    <t>铬酸（雾）</t>
  </si>
  <si>
    <t>7738-94-5</t>
  </si>
  <si>
    <t>硫化氢</t>
  </si>
  <si>
    <t>7783-06-4</t>
  </si>
  <si>
    <t>氯化氢</t>
  </si>
  <si>
    <t>7647-01-0</t>
  </si>
  <si>
    <t>氰化氢</t>
  </si>
  <si>
    <t>74-90-8</t>
  </si>
  <si>
    <t>7664-41-7</t>
  </si>
  <si>
    <t>非甲烷总烃</t>
  </si>
  <si>
    <t>苯并[a]芘</t>
  </si>
  <si>
    <t>50-32-8</t>
  </si>
  <si>
    <t>丙烯腈</t>
  </si>
  <si>
    <t>107-13-1</t>
  </si>
  <si>
    <t>光气</t>
  </si>
  <si>
    <t>75-44-5</t>
  </si>
  <si>
    <t>氯丹</t>
  </si>
  <si>
    <t>主要有害成分</t>
  </si>
  <si>
    <t>来源</t>
  </si>
  <si>
    <t>处置或处理方式</t>
  </si>
  <si>
    <t>当年转移量</t>
  </si>
  <si>
    <t>HW02</t>
  </si>
  <si>
    <t>HW17</t>
  </si>
  <si>
    <t>IPE-PRTR优先污染物建议清单（第二版）</t>
  </si>
  <si>
    <t>Proposed Pollutant Inventory for China Priority Pollutant Release and Transfer Register</t>
  </si>
  <si>
    <t>物质分类 Category</t>
  </si>
  <si>
    <t>序号 No.</t>
  </si>
  <si>
    <t>中文名称</t>
  </si>
  <si>
    <t>化学文摘号 CAS No.</t>
  </si>
  <si>
    <t>English Name</t>
  </si>
  <si>
    <t>分类1：持久性有机污染物 
Persistent Organic Pollutants (POPs)</t>
  </si>
  <si>
    <t>六氯苯</t>
  </si>
  <si>
    <t>118-74-1</t>
  </si>
  <si>
    <t>hexachlorobenzene</t>
  </si>
  <si>
    <t>57-74-9</t>
  </si>
  <si>
    <t>chlordane</t>
  </si>
  <si>
    <t>灭蚁灵</t>
  </si>
  <si>
    <t>2385-85-5</t>
  </si>
  <si>
    <t>mirex</t>
  </si>
  <si>
    <t>五氯苯</t>
  </si>
  <si>
    <t>608-93-5</t>
  </si>
  <si>
    <t>Penta chlorobenzene</t>
  </si>
  <si>
    <t>滴滴涕</t>
  </si>
  <si>
    <t>50-29-3</t>
  </si>
  <si>
    <t>DDT</t>
  </si>
  <si>
    <t>多氯联苯</t>
  </si>
  <si>
    <t>1336-36-3</t>
  </si>
  <si>
    <t>PCBs</t>
  </si>
  <si>
    <t>多氯代二噁英，多氯代苯并呋喃</t>
  </si>
  <si>
    <t>PCDD + PCDF (dioxins + furans)</t>
  </si>
  <si>
    <t>林丹(γ-六六六)</t>
  </si>
  <si>
    <t>58-89-9</t>
  </si>
  <si>
    <t>lindane</t>
  </si>
  <si>
    <t>氯代环烷烃（六六六）</t>
  </si>
  <si>
    <t>608-73-1</t>
  </si>
  <si>
    <t>HCH</t>
  </si>
  <si>
    <t>PBDEs</t>
  </si>
  <si>
    <t>分类2：金属类 Metals</t>
  </si>
  <si>
    <t>总镍</t>
  </si>
  <si>
    <t>Nickel</t>
  </si>
  <si>
    <t>Hexavalent Chromium</t>
  </si>
  <si>
    <t>总铜</t>
  </si>
  <si>
    <t>Total Copper</t>
  </si>
  <si>
    <t>总锌</t>
  </si>
  <si>
    <t>Total Zinc</t>
  </si>
  <si>
    <t>Total Mercury</t>
  </si>
  <si>
    <t>Total Lead</t>
  </si>
  <si>
    <t>Total Cadmium</t>
  </si>
  <si>
    <t>Total Arsenic</t>
  </si>
  <si>
    <t>总锰</t>
  </si>
  <si>
    <t>Total Manganese</t>
  </si>
  <si>
    <t>Total Chromium</t>
  </si>
  <si>
    <t>总铊</t>
  </si>
  <si>
    <t>Total Thallium</t>
  </si>
  <si>
    <t>总钼</t>
  </si>
  <si>
    <t>Total Molybdenum</t>
  </si>
  <si>
    <t>总锑</t>
  </si>
  <si>
    <t>Total Antimony</t>
  </si>
  <si>
    <t>总钡</t>
  </si>
  <si>
    <t>Total Barium</t>
  </si>
  <si>
    <t>总铍</t>
  </si>
  <si>
    <t>Total Beryllium</t>
  </si>
  <si>
    <t>总钴</t>
  </si>
  <si>
    <t>Total Cobalt</t>
  </si>
  <si>
    <t>分类3：无机物 
Inorganic substances</t>
  </si>
  <si>
    <t>Sulfide</t>
  </si>
  <si>
    <r>
      <t>H</t>
    </r>
    <r>
      <rPr>
        <vertAlign val="subscript"/>
        <sz val="9"/>
        <color indexed="8"/>
        <rFont val="微软雅黑"/>
        <family val="2"/>
        <charset val="134"/>
      </rPr>
      <t>2</t>
    </r>
    <r>
      <rPr>
        <sz val="9"/>
        <color indexed="8"/>
        <rFont val="微软雅黑"/>
        <family val="2"/>
        <charset val="134"/>
      </rPr>
      <t>SO</t>
    </r>
    <r>
      <rPr>
        <vertAlign val="subscript"/>
        <sz val="9"/>
        <color indexed="8"/>
        <rFont val="微软雅黑"/>
        <family val="2"/>
        <charset val="134"/>
      </rPr>
      <t>4</t>
    </r>
  </si>
  <si>
    <r>
      <t>H</t>
    </r>
    <r>
      <rPr>
        <vertAlign val="subscript"/>
        <sz val="9"/>
        <color indexed="8"/>
        <rFont val="微软雅黑"/>
        <family val="2"/>
        <charset val="134"/>
      </rPr>
      <t>2</t>
    </r>
    <r>
      <rPr>
        <sz val="9"/>
        <color indexed="8"/>
        <rFont val="微软雅黑"/>
        <family val="2"/>
        <charset val="134"/>
      </rPr>
      <t>CrO</t>
    </r>
    <r>
      <rPr>
        <vertAlign val="subscript"/>
        <sz val="9"/>
        <color indexed="8"/>
        <rFont val="微软雅黑"/>
        <family val="2"/>
        <charset val="134"/>
      </rPr>
      <t>4</t>
    </r>
  </si>
  <si>
    <r>
      <t>NH</t>
    </r>
    <r>
      <rPr>
        <vertAlign val="subscript"/>
        <sz val="9"/>
        <color indexed="8"/>
        <rFont val="微软雅黑"/>
        <family val="2"/>
        <charset val="134"/>
      </rPr>
      <t>3</t>
    </r>
  </si>
  <si>
    <t>Fluoride</t>
  </si>
  <si>
    <t>Cyanides</t>
  </si>
  <si>
    <t>四氯化硅</t>
  </si>
  <si>
    <t>10026-04-7</t>
  </si>
  <si>
    <t>Silcon Tetrachloride</t>
  </si>
  <si>
    <t>盐酸</t>
  </si>
  <si>
    <t>HCL</t>
  </si>
  <si>
    <t>7697-37-2</t>
  </si>
  <si>
    <r>
      <t>HNO</t>
    </r>
    <r>
      <rPr>
        <vertAlign val="subscript"/>
        <sz val="9"/>
        <color indexed="8"/>
        <rFont val="微软雅黑"/>
        <family val="2"/>
        <charset val="134"/>
      </rPr>
      <t>3</t>
    </r>
  </si>
  <si>
    <t>氯磺酸</t>
  </si>
  <si>
    <t>7790-94-5</t>
  </si>
  <si>
    <r>
      <t>HSO</t>
    </r>
    <r>
      <rPr>
        <vertAlign val="subscript"/>
        <sz val="9"/>
        <color indexed="8"/>
        <rFont val="微软雅黑"/>
        <family val="2"/>
        <charset val="134"/>
      </rPr>
      <t>3</t>
    </r>
    <r>
      <rPr>
        <sz val="9"/>
        <color indexed="8"/>
        <rFont val="微软雅黑"/>
        <family val="2"/>
        <charset val="134"/>
      </rPr>
      <t>Cl</t>
    </r>
  </si>
  <si>
    <t>分类4：氯化及溴化有机物 
Chlorinated and brominated organic substances</t>
  </si>
  <si>
    <t>氯苯</t>
  </si>
  <si>
    <t>108-90-7</t>
  </si>
  <si>
    <t>Monochlorobenzene</t>
  </si>
  <si>
    <t>1,2-二氯乙烷</t>
  </si>
  <si>
    <t>107-06-2</t>
  </si>
  <si>
    <t>1,2-dichloroethane(EDC)</t>
  </si>
  <si>
    <t>三氯乙烯</t>
  </si>
  <si>
    <t>79-01-6</t>
  </si>
  <si>
    <t>Trichloroethylene(TCE)</t>
  </si>
  <si>
    <t>对氯苯胺</t>
  </si>
  <si>
    <t>106-47-8</t>
  </si>
  <si>
    <t>p-Chloroaniline</t>
  </si>
  <si>
    <t>三氯乙酸</t>
  </si>
  <si>
    <t>76-03-9</t>
  </si>
  <si>
    <t>Trichloroacetic acid</t>
  </si>
  <si>
    <t>1,2,3-三氯苯</t>
  </si>
  <si>
    <t>87-61-6</t>
  </si>
  <si>
    <t>1,2,3-Trichlorobenzene</t>
  </si>
  <si>
    <t>3,4-二氯苯胺</t>
  </si>
  <si>
    <t>95-76-1</t>
  </si>
  <si>
    <t>3,4-dichloroaniline</t>
  </si>
  <si>
    <t>2,3,4-三氯丁烯</t>
  </si>
  <si>
    <t>2431-50-7</t>
  </si>
  <si>
    <t>2,3,4-Trichlorobutene</t>
  </si>
  <si>
    <t>六氯-1,3-丁二烯</t>
  </si>
  <si>
    <t>87-68-3</t>
  </si>
  <si>
    <t>Hexachloro-1,3-butadiene</t>
  </si>
  <si>
    <t>氯乙烯</t>
  </si>
  <si>
    <t>75-01-4</t>
  </si>
  <si>
    <t>Vinyl chloride</t>
  </si>
  <si>
    <t>氯苯类</t>
  </si>
  <si>
    <t>Chlorobenzenes</t>
  </si>
  <si>
    <t>分类5：温室气体 
Greenhouse gases (GHGs)</t>
  </si>
  <si>
    <t>二氧化碳</t>
  </si>
  <si>
    <t>124-38-9</t>
  </si>
  <si>
    <r>
      <t>CO</t>
    </r>
    <r>
      <rPr>
        <vertAlign val="subscript"/>
        <sz val="9"/>
        <color indexed="8"/>
        <rFont val="微软雅黑"/>
        <family val="2"/>
        <charset val="134"/>
      </rPr>
      <t>2</t>
    </r>
  </si>
  <si>
    <t>甲烷</t>
  </si>
  <si>
    <r>
      <t>CH</t>
    </r>
    <r>
      <rPr>
        <vertAlign val="subscript"/>
        <sz val="9"/>
        <color indexed="8"/>
        <rFont val="微软雅黑"/>
        <family val="2"/>
        <charset val="134"/>
      </rPr>
      <t>4</t>
    </r>
  </si>
  <si>
    <t>氧化亚氮</t>
  </si>
  <si>
    <t>10024-97-2</t>
  </si>
  <si>
    <r>
      <t>N</t>
    </r>
    <r>
      <rPr>
        <vertAlign val="subscript"/>
        <sz val="9"/>
        <color indexed="8"/>
        <rFont val="微软雅黑"/>
        <family val="2"/>
        <charset val="134"/>
      </rPr>
      <t>2</t>
    </r>
    <r>
      <rPr>
        <sz val="9"/>
        <color indexed="8"/>
        <rFont val="微软雅黑"/>
        <family val="2"/>
        <charset val="134"/>
      </rPr>
      <t>O</t>
    </r>
  </si>
  <si>
    <t>氢氟烃</t>
  </si>
  <si>
    <t>HFCs</t>
  </si>
  <si>
    <t>全氟烃</t>
  </si>
  <si>
    <t>PFCs</t>
  </si>
  <si>
    <t>六氟化硫</t>
  </si>
  <si>
    <t>2551-62-4</t>
  </si>
  <si>
    <r>
      <t>SF</t>
    </r>
    <r>
      <rPr>
        <vertAlign val="subscript"/>
        <sz val="9"/>
        <color indexed="8"/>
        <rFont val="微软雅黑"/>
        <family val="2"/>
        <charset val="134"/>
      </rPr>
      <t>6</t>
    </r>
  </si>
  <si>
    <t>分类6：其他气体 
Other gases</t>
  </si>
  <si>
    <r>
      <t>H</t>
    </r>
    <r>
      <rPr>
        <vertAlign val="subscript"/>
        <sz val="9"/>
        <color indexed="8"/>
        <rFont val="微软雅黑"/>
        <family val="2"/>
        <charset val="134"/>
      </rPr>
      <t>2</t>
    </r>
    <r>
      <rPr>
        <sz val="9"/>
        <color indexed="8"/>
        <rFont val="微软雅黑"/>
        <family val="2"/>
        <charset val="134"/>
      </rPr>
      <t>S</t>
    </r>
  </si>
  <si>
    <t>HCl(gaseous form)</t>
  </si>
  <si>
    <t>氯气</t>
  </si>
  <si>
    <t>7782-50-5</t>
  </si>
  <si>
    <t>Chlorine</t>
  </si>
  <si>
    <t>环氧乙烷</t>
  </si>
  <si>
    <t>75-21-8</t>
  </si>
  <si>
    <t>Ethylene oxide</t>
  </si>
  <si>
    <t>分类7：多环芳烃 Polycyclic aromatic hydrocarbons (PAHs)</t>
  </si>
  <si>
    <t>Benzo(a)pyrene</t>
  </si>
  <si>
    <t>蒽</t>
  </si>
  <si>
    <t>120-12-7</t>
  </si>
  <si>
    <t>Anthracene</t>
  </si>
  <si>
    <t>分类8：其他有机物 
Other organic substances</t>
  </si>
  <si>
    <t>Petroleum</t>
  </si>
  <si>
    <t>Phenols(Volatile Phenols)</t>
  </si>
  <si>
    <t>Anilines</t>
  </si>
  <si>
    <t>Acrylontrile</t>
  </si>
  <si>
    <t>Phosgene</t>
  </si>
  <si>
    <t>二甲苯</t>
  </si>
  <si>
    <t>1330-20-7</t>
  </si>
  <si>
    <t>Xylene</t>
  </si>
  <si>
    <t>NP/4-NP</t>
  </si>
  <si>
    <t>邻苯二甲酸二辛酯</t>
  </si>
  <si>
    <t>117-81-7</t>
  </si>
  <si>
    <t>DEHP</t>
  </si>
  <si>
    <t>邻苯二甲酸二丁酯</t>
  </si>
  <si>
    <t>84-74-2</t>
  </si>
  <si>
    <t>DBP</t>
  </si>
  <si>
    <t>三溴苯胺</t>
  </si>
  <si>
    <t>147-82-0</t>
  </si>
  <si>
    <t>2,4,6-Tribromoaniline</t>
  </si>
  <si>
    <t>对苯二胺</t>
  </si>
  <si>
    <t>106-50-3</t>
  </si>
  <si>
    <t>p-Phenylenediamine</t>
  </si>
  <si>
    <t>环己烷</t>
  </si>
  <si>
    <t>110-82-7</t>
  </si>
  <si>
    <t>Cyclohexane</t>
  </si>
  <si>
    <t>二环己胺</t>
  </si>
  <si>
    <t>101-83-7</t>
  </si>
  <si>
    <t>Dicyclohexylamine</t>
  </si>
  <si>
    <t>丙烯醛</t>
  </si>
  <si>
    <t>107-02-8</t>
  </si>
  <si>
    <t>Acrolein</t>
  </si>
  <si>
    <t>丙烯酰胺</t>
  </si>
  <si>
    <t>79-06-1</t>
  </si>
  <si>
    <t>Acrylamide</t>
  </si>
  <si>
    <t>双酚A</t>
  </si>
  <si>
    <t>80-05-7</t>
  </si>
  <si>
    <t>4,4'-Isopropylidenediphenol</t>
  </si>
  <si>
    <t>邻苯二甲酸二乙酯</t>
  </si>
  <si>
    <t>84-66-2</t>
  </si>
  <si>
    <t>Diethyl phthalate (DEP)</t>
  </si>
  <si>
    <t>2,4,6-三叔丁基苯酚</t>
  </si>
  <si>
    <t>732-26-3</t>
  </si>
  <si>
    <t>2,4,6-Tri-tert-butylphenol</t>
  </si>
  <si>
    <t>对氨基苯酚</t>
  </si>
  <si>
    <t>123-30-8</t>
  </si>
  <si>
    <t>4-Aminophenol</t>
  </si>
  <si>
    <t>八氯苯乙烯</t>
  </si>
  <si>
    <t>29082-74-4</t>
  </si>
  <si>
    <t>Octachlorostyrene</t>
  </si>
  <si>
    <t>二苯酮</t>
  </si>
  <si>
    <t>119-61-9</t>
  </si>
  <si>
    <t>Benzophenone</t>
  </si>
  <si>
    <t>对硝基甲苯</t>
  </si>
  <si>
    <t>99-99-0</t>
  </si>
  <si>
    <t>p-Nitrotoluene</t>
  </si>
  <si>
    <t>三丁基氯化锡</t>
  </si>
  <si>
    <t>1461-22-9</t>
  </si>
  <si>
    <t>Tributyltin chloride</t>
  </si>
  <si>
    <t>苯</t>
  </si>
  <si>
    <t>71-43-2</t>
  </si>
  <si>
    <t>Benzene</t>
  </si>
  <si>
    <t>甲苯</t>
  </si>
  <si>
    <t>108-88-3</t>
  </si>
  <si>
    <t>Methylbenzene (Toluene)</t>
  </si>
  <si>
    <t>乙苯</t>
  </si>
  <si>
    <t>100-41-4</t>
  </si>
  <si>
    <t>Ethylbenzene</t>
  </si>
  <si>
    <t>甲醛</t>
  </si>
  <si>
    <t>50-00-0</t>
  </si>
  <si>
    <t>Formaldehyde</t>
  </si>
  <si>
    <t>苯酚</t>
  </si>
  <si>
    <t>108-95-2</t>
  </si>
  <si>
    <t>Phenol</t>
  </si>
  <si>
    <t>磷类</t>
  </si>
  <si>
    <t>phosphorus compounds</t>
  </si>
  <si>
    <t>丙烯酸丁酯</t>
  </si>
  <si>
    <t>141-32-2</t>
  </si>
  <si>
    <t>Butyl acrylate</t>
  </si>
  <si>
    <t>甲基丙烯酸甲酯</t>
  </si>
  <si>
    <t>80-62-6</t>
  </si>
  <si>
    <t>Methyl methacrylate</t>
  </si>
  <si>
    <t>乙酸乙酯</t>
  </si>
  <si>
    <t>141-78-6</t>
  </si>
  <si>
    <t>Ethyl acetate</t>
  </si>
  <si>
    <t>甲醇</t>
  </si>
  <si>
    <t>67-56-1</t>
  </si>
  <si>
    <t>Methanol</t>
  </si>
  <si>
    <t>苯乙烯</t>
  </si>
  <si>
    <t>100-42-5</t>
  </si>
  <si>
    <t>Styrene</t>
  </si>
  <si>
    <t>环己酮</t>
  </si>
  <si>
    <t>108-94-1</t>
  </si>
  <si>
    <t>Cyclohexanone</t>
  </si>
  <si>
    <t>分类9：杀虫剂或植物生长保护剂的活性物质 
Active substances of plant protection products or biocidal products</t>
  </si>
  <si>
    <t>硫丹及其异构体</t>
  </si>
  <si>
    <t>115-29-7</t>
  </si>
  <si>
    <t>Technical endosulfan and its related isomers</t>
  </si>
  <si>
    <t>丙二腈</t>
  </si>
  <si>
    <t>109-77-3</t>
  </si>
  <si>
    <t>Malononitrile</t>
  </si>
  <si>
    <t>HW01</t>
  </si>
  <si>
    <t>医药废物</t>
  </si>
  <si>
    <t>HW03</t>
  </si>
  <si>
    <t>废药物、药品</t>
  </si>
  <si>
    <t>HW04</t>
  </si>
  <si>
    <t>农药废物</t>
  </si>
  <si>
    <t>HW05</t>
  </si>
  <si>
    <t>木材防腐剂废物</t>
  </si>
  <si>
    <t>HW06</t>
  </si>
  <si>
    <t>HW07</t>
  </si>
  <si>
    <t>热处理含氰废物</t>
  </si>
  <si>
    <t>HW08</t>
  </si>
  <si>
    <t>HW09</t>
  </si>
  <si>
    <t>HW10</t>
  </si>
  <si>
    <t>HW11</t>
  </si>
  <si>
    <t>HW12</t>
  </si>
  <si>
    <t>染料、涂料废物</t>
  </si>
  <si>
    <t>HW13</t>
  </si>
  <si>
    <t>有机树酯类废物</t>
  </si>
  <si>
    <t>HW14</t>
  </si>
  <si>
    <t>HW15</t>
  </si>
  <si>
    <t>爆炸性废物</t>
  </si>
  <si>
    <t>HW16</t>
  </si>
  <si>
    <t>感光材料废物</t>
  </si>
  <si>
    <t>表面处理废物</t>
  </si>
  <si>
    <t>HW18</t>
  </si>
  <si>
    <t>焚烧处置残渣</t>
  </si>
  <si>
    <t>HW19</t>
  </si>
  <si>
    <t>含金属羰基化合物废物</t>
  </si>
  <si>
    <t>HW20</t>
  </si>
  <si>
    <t>含铍废物</t>
  </si>
  <si>
    <t>HW21</t>
  </si>
  <si>
    <t>HW22</t>
  </si>
  <si>
    <t>含铜废物</t>
  </si>
  <si>
    <t>HW23</t>
  </si>
  <si>
    <t>含锌废物</t>
  </si>
  <si>
    <t>HW24</t>
  </si>
  <si>
    <t>含砷废物</t>
  </si>
  <si>
    <t>HW25</t>
  </si>
  <si>
    <t>含硒废物</t>
  </si>
  <si>
    <t>HW26</t>
  </si>
  <si>
    <t>含镉废物</t>
  </si>
  <si>
    <t>HW27</t>
  </si>
  <si>
    <t>含锑废物</t>
  </si>
  <si>
    <t>HW28</t>
  </si>
  <si>
    <t>含碲废物</t>
  </si>
  <si>
    <t>HW29</t>
  </si>
  <si>
    <t>含汞废物</t>
  </si>
  <si>
    <t>HW30</t>
  </si>
  <si>
    <t>含铊废物</t>
  </si>
  <si>
    <t>HW31</t>
  </si>
  <si>
    <t>含铅废物</t>
  </si>
  <si>
    <t>HW32</t>
  </si>
  <si>
    <t>无机氟化物废物</t>
  </si>
  <si>
    <t>HW33</t>
  </si>
  <si>
    <t>无机氰化物废物</t>
  </si>
  <si>
    <t>HW34</t>
  </si>
  <si>
    <t>HW35</t>
  </si>
  <si>
    <t>HW36</t>
  </si>
  <si>
    <t>石棉废物</t>
  </si>
  <si>
    <t>HW37</t>
  </si>
  <si>
    <t>有机磷化合物废物</t>
  </si>
  <si>
    <t>HW38</t>
  </si>
  <si>
    <t>有机氰化物废物</t>
  </si>
  <si>
    <t>HW39</t>
  </si>
  <si>
    <t>含酚废物</t>
  </si>
  <si>
    <t>HW40</t>
  </si>
  <si>
    <t>HW45</t>
  </si>
  <si>
    <t>含有机卤化物废物</t>
  </si>
  <si>
    <t>HW46</t>
  </si>
  <si>
    <t>含镍废物</t>
  </si>
  <si>
    <t>HW47</t>
  </si>
  <si>
    <t>含钡废物</t>
  </si>
  <si>
    <t>HW48</t>
  </si>
  <si>
    <t>有色金属冶炼废物</t>
  </si>
  <si>
    <t>HW49</t>
  </si>
  <si>
    <t>其他废物</t>
  </si>
  <si>
    <t>-</t>
    <phoneticPr fontId="26" type="noConversion"/>
  </si>
  <si>
    <t>吨</t>
    <phoneticPr fontId="26" type="noConversion"/>
  </si>
  <si>
    <t>补充信息</t>
    <phoneticPr fontId="28" type="noConversion"/>
  </si>
  <si>
    <t>注释</t>
    <phoneticPr fontId="28" type="noConversion"/>
  </si>
  <si>
    <t>原始检测报告</t>
    <phoneticPr fontId="28" type="noConversion"/>
  </si>
  <si>
    <t>企业基本信息</t>
    <phoneticPr fontId="26" type="noConversion"/>
  </si>
  <si>
    <t>废碱</t>
    <phoneticPr fontId="26" type="noConversion"/>
  </si>
  <si>
    <t>废酸</t>
    <phoneticPr fontId="26" type="noConversion"/>
  </si>
  <si>
    <t>数据来源</t>
    <phoneticPr fontId="26" type="noConversion"/>
  </si>
  <si>
    <t>计算方法</t>
    <phoneticPr fontId="26" type="noConversion"/>
  </si>
  <si>
    <t>转移对象</t>
    <phoneticPr fontId="26" type="noConversion"/>
  </si>
  <si>
    <t>A</t>
    <phoneticPr fontId="26" type="noConversion"/>
  </si>
  <si>
    <t>B</t>
    <phoneticPr fontId="26" type="noConversion"/>
  </si>
  <si>
    <t>C</t>
    <phoneticPr fontId="26" type="noConversion"/>
  </si>
  <si>
    <t>D</t>
    <phoneticPr fontId="26" type="noConversion"/>
  </si>
  <si>
    <t>E</t>
    <phoneticPr fontId="26" type="noConversion"/>
  </si>
  <si>
    <t>a</t>
    <phoneticPr fontId="26" type="noConversion"/>
  </si>
  <si>
    <t>b</t>
    <phoneticPr fontId="26" type="noConversion"/>
  </si>
  <si>
    <t>c</t>
    <phoneticPr fontId="26" type="noConversion"/>
  </si>
  <si>
    <t>d</t>
    <phoneticPr fontId="26" type="noConversion"/>
  </si>
  <si>
    <t>f</t>
    <phoneticPr fontId="26" type="noConversion"/>
  </si>
  <si>
    <t>g</t>
    <phoneticPr fontId="26" type="noConversion"/>
  </si>
  <si>
    <t>h</t>
    <phoneticPr fontId="26" type="noConversion"/>
  </si>
  <si>
    <t>j</t>
    <phoneticPr fontId="26" type="noConversion"/>
  </si>
  <si>
    <t>i</t>
    <phoneticPr fontId="26" type="noConversion"/>
  </si>
  <si>
    <t>本企业或所属集团公司是否上市
（请从下拉菜单选择）</t>
    <phoneticPr fontId="26" type="noConversion"/>
  </si>
  <si>
    <t>无</t>
    <phoneticPr fontId="26" type="noConversion"/>
  </si>
  <si>
    <t>农林牧渔服务业</t>
    <phoneticPr fontId="26" type="noConversion"/>
  </si>
  <si>
    <t>渔业</t>
    <phoneticPr fontId="26" type="noConversion"/>
  </si>
  <si>
    <t>畜牧业</t>
    <phoneticPr fontId="26" type="noConversion"/>
  </si>
  <si>
    <t>林业</t>
    <phoneticPr fontId="26" type="noConversion"/>
  </si>
  <si>
    <t>农业</t>
    <phoneticPr fontId="26" type="noConversion"/>
  </si>
  <si>
    <t>采矿业</t>
    <phoneticPr fontId="26" type="noConversion"/>
  </si>
  <si>
    <t>农副食品加工业</t>
    <phoneticPr fontId="26" type="noConversion"/>
  </si>
  <si>
    <t>食品制造业</t>
    <phoneticPr fontId="26" type="noConversion"/>
  </si>
  <si>
    <t>烟草制品业</t>
    <phoneticPr fontId="26" type="noConversion"/>
  </si>
  <si>
    <t>纺织业</t>
    <phoneticPr fontId="26" type="noConversion"/>
  </si>
  <si>
    <t>家具制造业</t>
    <phoneticPr fontId="26" type="noConversion"/>
  </si>
  <si>
    <t>造纸和纸制品业</t>
    <phoneticPr fontId="26" type="noConversion"/>
  </si>
  <si>
    <t>印刷和记录媒介复制业</t>
    <phoneticPr fontId="26" type="noConversion"/>
  </si>
  <si>
    <t>化学原料和化学制品制造业</t>
    <phoneticPr fontId="26" type="noConversion"/>
  </si>
  <si>
    <t>医药制造业</t>
    <phoneticPr fontId="26" type="noConversion"/>
  </si>
  <si>
    <t>建筑业</t>
    <phoneticPr fontId="26" type="noConversion"/>
  </si>
  <si>
    <t>第三产业</t>
    <phoneticPr fontId="26" type="noConversion"/>
  </si>
  <si>
    <t>金属制品、机械和设备修理业</t>
    <phoneticPr fontId="26" type="noConversion"/>
  </si>
  <si>
    <t>废弃资源综合利用业</t>
    <phoneticPr fontId="26" type="noConversion"/>
  </si>
  <si>
    <t>其他制造业</t>
    <phoneticPr fontId="26" type="noConversion"/>
  </si>
  <si>
    <t>仪器仪表制造业</t>
    <phoneticPr fontId="26" type="noConversion"/>
  </si>
  <si>
    <t>计算机、通信和其他电子设备制造业</t>
    <phoneticPr fontId="26" type="noConversion"/>
  </si>
  <si>
    <t>电气机械和器材制造业</t>
    <phoneticPr fontId="26" type="noConversion"/>
  </si>
  <si>
    <t>汽车制造业</t>
    <phoneticPr fontId="26" type="noConversion"/>
  </si>
  <si>
    <t>专用设备制造业</t>
    <phoneticPr fontId="26" type="noConversion"/>
  </si>
  <si>
    <t>通用设备制造业</t>
    <phoneticPr fontId="26" type="noConversion"/>
  </si>
  <si>
    <t>金属制品业</t>
    <phoneticPr fontId="26" type="noConversion"/>
  </si>
  <si>
    <t>有色金属冶炼和压延加工业</t>
    <phoneticPr fontId="26" type="noConversion"/>
  </si>
  <si>
    <t>黑色金属冶炼和压延加工业</t>
    <phoneticPr fontId="26" type="noConversion"/>
  </si>
  <si>
    <t>非金属矿物制品业</t>
    <phoneticPr fontId="26" type="noConversion"/>
  </si>
  <si>
    <t>橡胶和塑料制品业</t>
    <phoneticPr fontId="26" type="noConversion"/>
  </si>
  <si>
    <t>化学纤维制造业</t>
    <phoneticPr fontId="26" type="noConversion"/>
  </si>
  <si>
    <t>机织服装制造</t>
    <phoneticPr fontId="26" type="noConversion"/>
  </si>
  <si>
    <t>皮革鞣制加工</t>
    <phoneticPr fontId="26" type="noConversion"/>
  </si>
  <si>
    <t>皮革制品制造</t>
    <phoneticPr fontId="26" type="noConversion"/>
  </si>
  <si>
    <t>毛皮鞣制及制品加工</t>
    <phoneticPr fontId="26" type="noConversion"/>
  </si>
  <si>
    <t>羽毛（绒）加工及制品制造</t>
    <phoneticPr fontId="26" type="noConversion"/>
  </si>
  <si>
    <t>制鞋业</t>
    <phoneticPr fontId="26" type="noConversion"/>
  </si>
  <si>
    <t>水泥石灰和石膏制造</t>
    <phoneticPr fontId="26" type="noConversion"/>
  </si>
  <si>
    <t>电力热力生产和供应业</t>
    <phoneticPr fontId="26" type="noConversion"/>
  </si>
  <si>
    <t>水利、环境和公共设施管理业</t>
    <phoneticPr fontId="26" type="noConversion"/>
  </si>
  <si>
    <t>卫生和社会工作</t>
    <phoneticPr fontId="26" type="noConversion"/>
  </si>
  <si>
    <t>文化体育和娱乐业</t>
    <phoneticPr fontId="26" type="noConversion"/>
  </si>
  <si>
    <t>公共管理、社会保障和社会组织</t>
    <phoneticPr fontId="26" type="noConversion"/>
  </si>
  <si>
    <t>品牌客户推动</t>
    <phoneticPr fontId="26" type="noConversion"/>
  </si>
  <si>
    <t>企业自愿公开披露</t>
    <phoneticPr fontId="26" type="noConversion"/>
  </si>
  <si>
    <t>基于何种原因填报数据</t>
    <phoneticPr fontId="26" type="noConversion"/>
  </si>
  <si>
    <t>危废名录类别代码</t>
    <phoneticPr fontId="26" type="noConversion"/>
  </si>
  <si>
    <t>有</t>
    <phoneticPr fontId="26" type="noConversion"/>
  </si>
  <si>
    <t>无</t>
    <phoneticPr fontId="26" type="noConversion"/>
  </si>
  <si>
    <t>酒、饮料和精制茶制造业</t>
    <phoneticPr fontId="26" type="noConversion"/>
  </si>
  <si>
    <t>-</t>
    <phoneticPr fontId="26" type="noConversion"/>
  </si>
  <si>
    <t>-</t>
    <phoneticPr fontId="26" type="noConversion"/>
  </si>
  <si>
    <t>万元产值水耗</t>
    <phoneticPr fontId="26" type="noConversion"/>
  </si>
  <si>
    <t>吨标煤</t>
    <phoneticPr fontId="26" type="noConversion"/>
  </si>
  <si>
    <t>更新日期：2014.8.1</t>
    <phoneticPr fontId="26" type="noConversion"/>
  </si>
  <si>
    <t>四溴联苯醚及五溴联苯醚</t>
    <phoneticPr fontId="26" type="noConversion"/>
  </si>
  <si>
    <t>全氟辛酸</t>
    <phoneticPr fontId="31" type="noConversion"/>
  </si>
  <si>
    <t>PFOA</t>
    <phoneticPr fontId="31" type="noConversion"/>
  </si>
  <si>
    <t>335-67-1</t>
    <phoneticPr fontId="31" type="noConversion"/>
  </si>
  <si>
    <t>全氟辛烷磺酸</t>
    <phoneticPr fontId="31" type="noConversion"/>
  </si>
  <si>
    <t>PFOS</t>
    <phoneticPr fontId="31" type="noConversion"/>
  </si>
  <si>
    <t>1763-23-1</t>
    <phoneticPr fontId="31" type="noConversion"/>
  </si>
  <si>
    <t>PFOSA</t>
    <phoneticPr fontId="31" type="noConversion"/>
  </si>
  <si>
    <t>全氟辛基磺酰氟</t>
    <phoneticPr fontId="31" type="noConversion"/>
  </si>
  <si>
    <t>PFOSF</t>
    <phoneticPr fontId="31" type="noConversion"/>
  </si>
  <si>
    <t>307-35-7</t>
    <phoneticPr fontId="31" type="noConversion"/>
  </si>
  <si>
    <t>全氟辛烷磺酸盐类</t>
    <phoneticPr fontId="31" type="noConversion"/>
  </si>
  <si>
    <t>氨/氨气</t>
    <phoneticPr fontId="26" type="noConversion"/>
  </si>
  <si>
    <t>2-氯苯胺（邻氯苯胺）</t>
    <phoneticPr fontId="31" type="noConversion"/>
  </si>
  <si>
    <t>o-Chloroaniline</t>
    <phoneticPr fontId="31" type="noConversion"/>
  </si>
  <si>
    <t>95-51-2</t>
    <phoneticPr fontId="31" type="noConversion"/>
  </si>
  <si>
    <t>六溴环十二烷</t>
    <phoneticPr fontId="26" type="noConversion"/>
  </si>
  <si>
    <t>HBCDD</t>
    <phoneticPr fontId="31" type="noConversion"/>
  </si>
  <si>
    <t>25637-99-4</t>
    <phoneticPr fontId="31" type="noConversion"/>
  </si>
  <si>
    <t>壬基酚/支链-4-壬基酚</t>
    <phoneticPr fontId="26" type="noConversion"/>
  </si>
  <si>
    <t>25154-52-3, 84852-15-3</t>
    <phoneticPr fontId="26" type="noConversion"/>
  </si>
  <si>
    <t>2-甲基苯胺</t>
    <phoneticPr fontId="26" type="noConversion"/>
  </si>
  <si>
    <t>o-Toluidine</t>
    <phoneticPr fontId="31" type="noConversion"/>
  </si>
  <si>
    <t>95-53-4</t>
    <phoneticPr fontId="31" type="noConversion"/>
  </si>
  <si>
    <t>多伦多证券交易所</t>
    <phoneticPr fontId="26" type="noConversion"/>
  </si>
  <si>
    <t>巴西证券交易所</t>
    <phoneticPr fontId="26" type="noConversion"/>
  </si>
  <si>
    <t>澳大利亚证券交易所</t>
  </si>
  <si>
    <t>纳斯达克证券交易所</t>
  </si>
  <si>
    <t>氨/氨气</t>
    <phoneticPr fontId="26" type="noConversion"/>
  </si>
  <si>
    <t>计量单位</t>
    <phoneticPr fontId="26" type="noConversion"/>
  </si>
  <si>
    <t>千克</t>
    <phoneticPr fontId="26" type="noConversion"/>
  </si>
  <si>
    <t>吨 CO2e</t>
    <phoneticPr fontId="26" type="noConversion"/>
  </si>
  <si>
    <t>吨</t>
    <phoneticPr fontId="26" type="noConversion"/>
  </si>
  <si>
    <t>当年产生量</t>
    <phoneticPr fontId="28" type="noConversion"/>
  </si>
  <si>
    <t>吨</t>
    <phoneticPr fontId="26" type="noConversion"/>
  </si>
  <si>
    <t>数值</t>
    <phoneticPr fontId="26" type="noConversion"/>
  </si>
  <si>
    <t>优先污染物—气</t>
    <phoneticPr fontId="26" type="noConversion"/>
  </si>
  <si>
    <t>优先污染物—水</t>
    <phoneticPr fontId="26" type="noConversion"/>
  </si>
  <si>
    <t>英文名称</t>
    <phoneticPr fontId="26" type="noConversion"/>
  </si>
  <si>
    <t>其他</t>
    <phoneticPr fontId="26" type="noConversion"/>
  </si>
  <si>
    <t>具体地址</t>
    <phoneticPr fontId="26" type="noConversion"/>
  </si>
  <si>
    <t>执行标准/污水处理厂接收标准</t>
    <phoneticPr fontId="26" type="noConversion"/>
  </si>
  <si>
    <t>其中：         工业废水</t>
    <phoneticPr fontId="26" type="noConversion"/>
  </si>
  <si>
    <t>吨/年</t>
    <phoneticPr fontId="26" type="noConversion"/>
  </si>
  <si>
    <t>用水核定总量</t>
    <phoneticPr fontId="26" type="noConversion"/>
  </si>
  <si>
    <t>化学需氧量核定总量</t>
    <phoneticPr fontId="26" type="noConversion"/>
  </si>
  <si>
    <t>总磷核定总量</t>
    <phoneticPr fontId="26" type="noConversion"/>
  </si>
  <si>
    <t>指标</t>
    <phoneticPr fontId="26" type="noConversion"/>
  </si>
  <si>
    <t>指标</t>
    <phoneticPr fontId="26" type="noConversion"/>
  </si>
  <si>
    <t>排水核定总量</t>
    <phoneticPr fontId="26" type="noConversion"/>
  </si>
  <si>
    <t>氨氮核定总量</t>
    <phoneticPr fontId="26" type="noConversion"/>
  </si>
  <si>
    <t>总氮核定总量</t>
    <phoneticPr fontId="26" type="noConversion"/>
  </si>
  <si>
    <t>万吨/年</t>
    <phoneticPr fontId="26" type="noConversion"/>
  </si>
  <si>
    <t>万吨/年</t>
    <phoneticPr fontId="26" type="noConversion"/>
  </si>
  <si>
    <t>千克/年</t>
    <phoneticPr fontId="26" type="noConversion"/>
  </si>
  <si>
    <t>指标</t>
    <phoneticPr fontId="26" type="noConversion"/>
  </si>
  <si>
    <t>总氮</t>
    <phoneticPr fontId="26" type="noConversion"/>
  </si>
  <si>
    <t>是否为行业特征污染物</t>
    <phoneticPr fontId="26" type="noConversion"/>
  </si>
  <si>
    <t>指标</t>
    <phoneticPr fontId="26" type="noConversion"/>
  </si>
  <si>
    <t>执行的排放标准</t>
    <phoneticPr fontId="26" type="noConversion"/>
  </si>
  <si>
    <t>废污水总量</t>
    <phoneticPr fontId="26" type="noConversion"/>
  </si>
  <si>
    <t>执行标准/污水处理厂接收标准</t>
    <phoneticPr fontId="26" type="noConversion"/>
  </si>
  <si>
    <t>二氧化硫核定总量</t>
    <phoneticPr fontId="26" type="noConversion"/>
  </si>
  <si>
    <t>氮氧化物核定总量</t>
    <phoneticPr fontId="26" type="noConversion"/>
  </si>
  <si>
    <t>苯系物</t>
    <phoneticPr fontId="26" type="noConversion"/>
  </si>
  <si>
    <t>吨</t>
    <phoneticPr fontId="26" type="noConversion"/>
  </si>
  <si>
    <t>原始检测报告
 (请选择“ 有/无”）</t>
    <phoneticPr fontId="26" type="noConversion"/>
  </si>
  <si>
    <t>来源</t>
    <phoneticPr fontId="26" type="noConversion"/>
  </si>
  <si>
    <t>处置或处理方式</t>
    <phoneticPr fontId="26" type="noConversion"/>
  </si>
  <si>
    <t>计量单位1</t>
    <phoneticPr fontId="26" type="noConversion"/>
  </si>
  <si>
    <t>数据来源1</t>
    <phoneticPr fontId="26" type="noConversion"/>
  </si>
  <si>
    <t>计算方法1</t>
    <phoneticPr fontId="26" type="noConversion"/>
  </si>
  <si>
    <t>计量单位2</t>
    <phoneticPr fontId="26" type="noConversion"/>
  </si>
  <si>
    <t>数据来源2</t>
    <phoneticPr fontId="26" type="noConversion"/>
  </si>
  <si>
    <t>计算方法2</t>
    <phoneticPr fontId="26" type="noConversion"/>
  </si>
  <si>
    <t>危险废物名称</t>
    <phoneticPr fontId="26" type="noConversion"/>
  </si>
  <si>
    <t>废气总量</t>
    <phoneticPr fontId="26" type="noConversion"/>
  </si>
  <si>
    <t>其中：        工艺废气</t>
    <phoneticPr fontId="26" type="noConversion"/>
  </si>
  <si>
    <t>固体废物综合利用量</t>
    <phoneticPr fontId="26" type="noConversion"/>
  </si>
  <si>
    <t>其中：                无烟煤</t>
    <phoneticPr fontId="26" type="noConversion"/>
  </si>
  <si>
    <t>烟煤</t>
    <phoneticPr fontId="26" type="noConversion"/>
  </si>
  <si>
    <t>褐煤</t>
    <phoneticPr fontId="26" type="noConversion"/>
  </si>
  <si>
    <t>吨</t>
    <phoneticPr fontId="26" type="noConversion"/>
  </si>
  <si>
    <t>煤油</t>
    <phoneticPr fontId="26" type="noConversion"/>
  </si>
  <si>
    <t>固体燃料</t>
    <phoneticPr fontId="26" type="noConversion"/>
  </si>
  <si>
    <t>生活污水</t>
    <phoneticPr fontId="26" type="noConversion"/>
  </si>
  <si>
    <t>燃烧废气</t>
    <phoneticPr fontId="26" type="noConversion"/>
  </si>
  <si>
    <t>液体燃料</t>
    <phoneticPr fontId="26" type="noConversion"/>
  </si>
  <si>
    <t>其中：                   原油</t>
    <phoneticPr fontId="26" type="noConversion"/>
  </si>
  <si>
    <t>燃料油</t>
    <phoneticPr fontId="26" type="noConversion"/>
  </si>
  <si>
    <t>总能耗</t>
    <phoneticPr fontId="26" type="noConversion"/>
  </si>
  <si>
    <t>万元产值能耗</t>
    <phoneticPr fontId="26" type="noConversion"/>
  </si>
  <si>
    <t>未来一年节能目标</t>
    <phoneticPr fontId="26" type="noConversion"/>
  </si>
  <si>
    <t>能源名称</t>
    <phoneticPr fontId="26" type="noConversion"/>
  </si>
  <si>
    <t>华东区域电网</t>
  </si>
  <si>
    <t>危险废物产生量</t>
    <phoneticPr fontId="26" type="noConversion"/>
  </si>
  <si>
    <t>吨</t>
    <phoneticPr fontId="26" type="noConversion"/>
  </si>
  <si>
    <t>行业</t>
    <phoneticPr fontId="26" type="noConversion"/>
  </si>
  <si>
    <t>排污设施实际地址</t>
    <phoneticPr fontId="26" type="noConversion"/>
  </si>
  <si>
    <t>外购蒸汽</t>
    <phoneticPr fontId="26" type="noConversion"/>
  </si>
  <si>
    <t>具体地址</t>
    <phoneticPr fontId="28" type="noConversion"/>
  </si>
  <si>
    <t>如为品牌客户推动，请填写品牌名称</t>
    <phoneticPr fontId="28" type="noConversion"/>
  </si>
  <si>
    <t>生产经营主要产品</t>
    <phoneticPr fontId="28" type="noConversion"/>
  </si>
  <si>
    <t>能源及二氧化碳</t>
    <phoneticPr fontId="28" type="noConversion"/>
  </si>
  <si>
    <t>能源名称</t>
    <phoneticPr fontId="28" type="noConversion"/>
  </si>
  <si>
    <t>吨标煤</t>
  </si>
  <si>
    <t>排水量</t>
    <phoneticPr fontId="26" type="noConversion"/>
  </si>
  <si>
    <t>-</t>
    <phoneticPr fontId="26" type="noConversion"/>
  </si>
  <si>
    <t>指标</t>
    <phoneticPr fontId="26" type="noConversion"/>
  </si>
  <si>
    <t>是否有工艺废气治理设施</t>
    <phoneticPr fontId="26" type="noConversion"/>
  </si>
  <si>
    <t>是否有锅炉废气治理设施</t>
    <phoneticPr fontId="26" type="noConversion"/>
  </si>
  <si>
    <t>计算方法</t>
    <phoneticPr fontId="26" type="noConversion"/>
  </si>
  <si>
    <t>数据来源</t>
    <phoneticPr fontId="26" type="noConversion"/>
  </si>
  <si>
    <t>数值</t>
    <phoneticPr fontId="26" type="noConversion"/>
  </si>
  <si>
    <t>计量单位</t>
    <phoneticPr fontId="26" type="noConversion"/>
  </si>
  <si>
    <t>燃烧废气</t>
    <phoneticPr fontId="28" type="noConversion"/>
  </si>
  <si>
    <t>万标立方米</t>
    <phoneticPr fontId="28" type="noConversion"/>
  </si>
  <si>
    <t>万标立方米</t>
    <phoneticPr fontId="28" type="noConversion"/>
  </si>
  <si>
    <t>氮氧化物核定总量</t>
    <phoneticPr fontId="26" type="noConversion"/>
  </si>
  <si>
    <t>挥发性有机物核定总量</t>
    <phoneticPr fontId="26" type="noConversion"/>
  </si>
  <si>
    <t>吨/年</t>
    <phoneticPr fontId="26" type="noConversion"/>
  </si>
  <si>
    <t>指标</t>
    <phoneticPr fontId="28" type="noConversion"/>
  </si>
  <si>
    <t>数据来源</t>
    <phoneticPr fontId="28" type="noConversion"/>
  </si>
  <si>
    <t>吨</t>
    <phoneticPr fontId="26" type="noConversion"/>
  </si>
  <si>
    <t>危险废物转移及释放（表1）</t>
    <phoneticPr fontId="28" type="noConversion"/>
  </si>
  <si>
    <t>处置或处理方式
（请从下拉菜单选择）</t>
    <phoneticPr fontId="26" type="noConversion"/>
  </si>
  <si>
    <t>危废名录类别</t>
    <phoneticPr fontId="26" type="noConversion"/>
  </si>
  <si>
    <t>续表2</t>
    <phoneticPr fontId="28" type="noConversion"/>
  </si>
  <si>
    <t>续表3</t>
    <phoneticPr fontId="28" type="noConversion"/>
  </si>
  <si>
    <t>危废名称</t>
    <phoneticPr fontId="28" type="noConversion"/>
  </si>
  <si>
    <t>危废名称</t>
    <phoneticPr fontId="26" type="noConversion"/>
  </si>
  <si>
    <t>危废名称</t>
    <phoneticPr fontId="26" type="noConversion"/>
  </si>
  <si>
    <t>未来一年危废减量目标</t>
    <phoneticPr fontId="26" type="noConversion"/>
  </si>
  <si>
    <t>吨</t>
    <phoneticPr fontId="28" type="noConversion"/>
  </si>
  <si>
    <t>废气量</t>
    <phoneticPr fontId="26" type="noConversion"/>
  </si>
  <si>
    <t>Nitrobenzenes</t>
    <phoneticPr fontId="26" type="noConversion"/>
  </si>
  <si>
    <t>苯胺类</t>
    <phoneticPr fontId="26" type="noConversion"/>
  </si>
  <si>
    <t>硝基苯类</t>
    <phoneticPr fontId="26" type="noConversion"/>
  </si>
  <si>
    <t>-</t>
    <phoneticPr fontId="28" type="noConversion"/>
  </si>
  <si>
    <t>总量核定（废水）</t>
    <phoneticPr fontId="26" type="noConversion"/>
  </si>
  <si>
    <t>污染物（废水）</t>
    <phoneticPr fontId="28" type="noConversion"/>
  </si>
  <si>
    <t>废气中污染物</t>
    <phoneticPr fontId="28" type="noConversion"/>
  </si>
  <si>
    <t>废气量</t>
    <phoneticPr fontId="26" type="noConversion"/>
  </si>
  <si>
    <t>污染物（废气）</t>
    <phoneticPr fontId="28" type="noConversion"/>
  </si>
  <si>
    <t>危险废物转移及释放</t>
    <phoneticPr fontId="28" type="noConversion"/>
  </si>
  <si>
    <t>未来一年危废减量目标</t>
    <phoneticPr fontId="26" type="noConversion"/>
  </si>
  <si>
    <t>废气总量</t>
    <phoneticPr fontId="28" type="noConversion"/>
  </si>
  <si>
    <t>是否自有污水治理设施</t>
    <phoneticPr fontId="26" type="noConversion"/>
  </si>
  <si>
    <t>执行标准/污水处理厂接收标准</t>
    <phoneticPr fontId="26" type="noConversion"/>
  </si>
  <si>
    <t>吨</t>
    <phoneticPr fontId="26" type="noConversion"/>
  </si>
  <si>
    <t>危废类别代码</t>
    <phoneticPr fontId="26" type="noConversion"/>
  </si>
  <si>
    <t>危废类别名称</t>
    <phoneticPr fontId="26" type="noConversion"/>
  </si>
  <si>
    <t>新鲜水用量</t>
    <phoneticPr fontId="26" type="noConversion"/>
  </si>
  <si>
    <t>其中：     自来水</t>
    <phoneticPr fontId="26" type="noConversion"/>
  </si>
  <si>
    <t>地表水</t>
    <phoneticPr fontId="26" type="noConversion"/>
  </si>
  <si>
    <t>地下水</t>
    <phoneticPr fontId="26" type="noConversion"/>
  </si>
  <si>
    <t>其他水</t>
    <phoneticPr fontId="26" type="noConversion"/>
  </si>
  <si>
    <t>新鲜水用量</t>
    <phoneticPr fontId="28" type="noConversion"/>
  </si>
  <si>
    <t>地表水</t>
    <phoneticPr fontId="28" type="noConversion"/>
  </si>
  <si>
    <t>地下水</t>
    <phoneticPr fontId="28" type="noConversion"/>
  </si>
  <si>
    <t>其他水</t>
    <phoneticPr fontId="28" type="noConversion"/>
  </si>
  <si>
    <t>医疗废物</t>
    <phoneticPr fontId="26" type="noConversion"/>
  </si>
  <si>
    <t>废有机溶剂与含有机溶剂废物</t>
    <phoneticPr fontId="26" type="noConversion"/>
  </si>
  <si>
    <t>废矿物油与含矿物油废物</t>
    <phoneticPr fontId="26" type="noConversion"/>
  </si>
  <si>
    <t>油/水、烃/水混合物或乳化液</t>
    <phoneticPr fontId="26" type="noConversion"/>
  </si>
  <si>
    <t>多氯（溴）联苯类废物</t>
    <phoneticPr fontId="26" type="noConversion"/>
  </si>
  <si>
    <t>新化学物质废物</t>
    <phoneticPr fontId="26" type="noConversion"/>
  </si>
  <si>
    <t>含铬废物</t>
    <phoneticPr fontId="26" type="noConversion"/>
  </si>
  <si>
    <t>含醚废物</t>
    <phoneticPr fontId="26" type="noConversion"/>
  </si>
  <si>
    <t>废催化剂</t>
    <phoneticPr fontId="26" type="noConversion"/>
  </si>
  <si>
    <t>和清鸳确认和后台一致</t>
  </si>
  <si>
    <t>中国环境优先污染物转移登记制度建议物质清单</t>
    <phoneticPr fontId="26" type="noConversion"/>
  </si>
  <si>
    <t>农、林、牧、渔专业及辅助性活动</t>
    <phoneticPr fontId="26" type="noConversion"/>
  </si>
  <si>
    <t>开采专业及辅助性活动</t>
    <phoneticPr fontId="26" type="noConversion"/>
  </si>
  <si>
    <t>制造业</t>
    <phoneticPr fontId="26" type="noConversion"/>
  </si>
  <si>
    <t xml:space="preserve">电力、热力、燃气及水生产和供应业 </t>
  </si>
  <si>
    <t xml:space="preserve">建筑装饰、装修和其他建筑业 </t>
  </si>
  <si>
    <t>外购电力</t>
    <phoneticPr fontId="26" type="noConversion"/>
  </si>
  <si>
    <t>中文注册名称</t>
    <phoneticPr fontId="26" type="noConversion"/>
  </si>
  <si>
    <t>基于何种原因填报数据
（请从下拉菜单选择）</t>
    <phoneticPr fontId="26" type="noConversion"/>
  </si>
  <si>
    <t>电话</t>
    <phoneticPr fontId="26" type="noConversion"/>
  </si>
  <si>
    <t>填报原因</t>
    <phoneticPr fontId="26" type="noConversion"/>
  </si>
  <si>
    <t>数据年份</t>
  </si>
  <si>
    <t>/</t>
    <phoneticPr fontId="26" type="noConversion"/>
  </si>
  <si>
    <t>GHG排放因子</t>
    <phoneticPr fontId="26" type="noConversion"/>
  </si>
  <si>
    <t>是否自有污水治理设施
（请从下拉菜单选择）</t>
    <phoneticPr fontId="26" type="noConversion"/>
  </si>
  <si>
    <t>工业废水排放去向</t>
    <phoneticPr fontId="26" type="noConversion"/>
  </si>
  <si>
    <t>生活污水排放去向</t>
    <phoneticPr fontId="26" type="noConversion"/>
  </si>
  <si>
    <t>能源和二氧化碳</t>
    <phoneticPr fontId="26" type="noConversion"/>
  </si>
  <si>
    <t>是否有工艺废气治理设施
（请从下拉菜单选择）</t>
    <phoneticPr fontId="26" type="noConversion"/>
  </si>
  <si>
    <t>是否有锅炉废气治理设施
（请从下拉菜单选择）</t>
    <phoneticPr fontId="26" type="noConversion"/>
  </si>
  <si>
    <t>千克/年</t>
    <phoneticPr fontId="26" type="noConversion"/>
  </si>
  <si>
    <t>危险废物转移及排放</t>
    <phoneticPr fontId="26" type="noConversion"/>
  </si>
  <si>
    <t>/</t>
    <phoneticPr fontId="26" type="noConversion"/>
  </si>
  <si>
    <t>危险废物名称</t>
    <phoneticPr fontId="26" type="noConversion"/>
  </si>
  <si>
    <t>主要有害成分</t>
    <phoneticPr fontId="26" type="noConversion"/>
  </si>
  <si>
    <t>补充信息</t>
    <phoneticPr fontId="26" type="noConversion"/>
  </si>
  <si>
    <t>（更多危险废物，可在“补充信息”工作表填写）</t>
    <phoneticPr fontId="26" type="noConversion"/>
  </si>
  <si>
    <t>污染物补充信息</t>
    <phoneticPr fontId="26" type="noConversion"/>
  </si>
  <si>
    <t>危险废物补充信息</t>
    <phoneticPr fontId="26" type="noConversion"/>
  </si>
  <si>
    <t>危废转移量的计算方法</t>
    <phoneticPr fontId="26" type="noConversion"/>
  </si>
  <si>
    <t>危废产生量的计算方法</t>
    <phoneticPr fontId="26" type="noConversion"/>
  </si>
  <si>
    <t>所在区域电网
（请从右侧下拉菜单选择）</t>
    <phoneticPr fontId="26" type="noConversion"/>
  </si>
  <si>
    <t>如为品牌客户推动，请填写品牌名称
（该项不会在网站显示，仅用于信息收集）</t>
  </si>
  <si>
    <t>一级行业
（请从下拉菜单选择）</t>
  </si>
  <si>
    <t>上市地点
（请从下拉菜单选择）</t>
  </si>
  <si>
    <t>生产工艺简述</t>
  </si>
  <si>
    <r>
      <t>tCO</t>
    </r>
    <r>
      <rPr>
        <b/>
        <vertAlign val="subscript"/>
        <sz val="12"/>
        <color indexed="8"/>
        <rFont val="DengXian Regular"/>
        <charset val="134"/>
      </rPr>
      <t>2</t>
    </r>
    <r>
      <rPr>
        <b/>
        <sz val="12"/>
        <color indexed="8"/>
        <rFont val="DengXian Regular"/>
        <charset val="134"/>
      </rPr>
      <t>/t燃料</t>
    </r>
  </si>
  <si>
    <r>
      <t>tCO</t>
    </r>
    <r>
      <rPr>
        <b/>
        <vertAlign val="subscript"/>
        <sz val="12"/>
        <color indexed="8"/>
        <rFont val="DengXian Regular"/>
        <charset val="134"/>
      </rPr>
      <t>2</t>
    </r>
    <r>
      <rPr>
        <b/>
        <sz val="12"/>
        <color indexed="8"/>
        <rFont val="DengXian Regular"/>
        <charset val="134"/>
      </rPr>
      <t>/m</t>
    </r>
    <r>
      <rPr>
        <b/>
        <vertAlign val="superscript"/>
        <sz val="12"/>
        <color indexed="8"/>
        <rFont val="DengXian Regular"/>
        <charset val="134"/>
      </rPr>
      <t>3</t>
    </r>
    <r>
      <rPr>
        <b/>
        <sz val="12"/>
        <color indexed="8"/>
        <rFont val="DengXian Regular"/>
        <charset val="134"/>
      </rPr>
      <t>燃料</t>
    </r>
  </si>
  <si>
    <r>
      <t>tCO</t>
    </r>
    <r>
      <rPr>
        <b/>
        <vertAlign val="subscript"/>
        <sz val="12"/>
        <rFont val="DengXian Regular"/>
        <charset val="134"/>
      </rPr>
      <t>2</t>
    </r>
    <r>
      <rPr>
        <b/>
        <sz val="12"/>
        <rFont val="DengXian Regular"/>
        <family val="4"/>
        <charset val="134"/>
      </rPr>
      <t>/MWh</t>
    </r>
  </si>
  <si>
    <t>数据来源
（请从下拉菜单选择）</t>
  </si>
  <si>
    <t>计算方法
（请从下拉菜单选择）</t>
  </si>
  <si>
    <t>是否为行业特征污染物
（请从下拉菜单选择）</t>
  </si>
  <si>
    <t>工业废水排放去向</t>
  </si>
  <si>
    <t>生活污水排放去向</t>
  </si>
  <si>
    <t>中水回用水量</t>
  </si>
  <si>
    <t>其他回用水量</t>
  </si>
  <si>
    <t>其他回用水量
（如清洗、冷却、喷淋等）</t>
  </si>
  <si>
    <t>烟尘核定总量</t>
  </si>
  <si>
    <t>粉尘核定总量</t>
  </si>
  <si>
    <t>吨/年</t>
  </si>
  <si>
    <t>废气污染物</t>
  </si>
  <si>
    <t>废水污染物</t>
  </si>
  <si>
    <t>来源
（请从下拉菜单选择）</t>
  </si>
  <si>
    <t>危险废物类别
（请从下拉菜单选择）</t>
  </si>
  <si>
    <t>废气总量核定</t>
  </si>
  <si>
    <t>用水量和排水量</t>
  </si>
  <si>
    <t>废水总量核定</t>
  </si>
  <si>
    <t>注释</t>
  </si>
  <si>
    <t>污染因子</t>
  </si>
  <si>
    <t>转移对象
（填写有资质的第三方公司名称）</t>
  </si>
  <si>
    <t>国家</t>
    <phoneticPr fontId="26" type="noConversion"/>
  </si>
  <si>
    <t>市/区
（请从下拉菜单选择）</t>
    <phoneticPr fontId="26" type="noConversion"/>
  </si>
  <si>
    <t>能源及二氧化碳数据来源</t>
    <phoneticPr fontId="26" type="noConversion"/>
  </si>
  <si>
    <t xml:space="preserve">国家危险废物名录 </t>
  </si>
  <si>
    <t>文件链接：http://www.mep.gov.cn/gkml/hbb/bl/201606/W020160621344642096564.pdf</t>
    <phoneticPr fontId="26" type="noConversion"/>
  </si>
  <si>
    <t>本名录自2016年8月1日起施行</t>
    <phoneticPr fontId="26" type="noConversion"/>
  </si>
  <si>
    <t>废物类别</t>
  </si>
  <si>
    <t>精(蒸)馏残渣</t>
  </si>
  <si>
    <r>
      <t>HW</t>
    </r>
    <r>
      <rPr>
        <sz val="9"/>
        <rFont val="微软雅黑"/>
        <family val="2"/>
        <charset val="134"/>
      </rPr>
      <t>50</t>
    </r>
    <phoneticPr fontId="26" type="noConversion"/>
  </si>
  <si>
    <t>一般工业固体废弃物产生量</t>
    <phoneticPr fontId="26" type="noConversion"/>
  </si>
  <si>
    <t>J</t>
    <phoneticPr fontId="26" type="noConversion"/>
  </si>
  <si>
    <t>Pollutant Discharge Reporting and Registration Form</t>
  </si>
  <si>
    <t>Dangerous Waste Transfer List</t>
  </si>
  <si>
    <t>Cleaner Production Audit Report</t>
  </si>
  <si>
    <t>Green Choice Audit Report</t>
  </si>
  <si>
    <t>Mass Balance</t>
  </si>
  <si>
    <t>Industrial Process Estimation</t>
  </si>
  <si>
    <t>Main raw material</t>
  </si>
  <si>
    <t>Auxiliary material</t>
  </si>
  <si>
    <t>Treatment facilities</t>
  </si>
  <si>
    <t>Burned On-site</t>
  </si>
  <si>
    <t>Stored On-site</t>
  </si>
  <si>
    <t>Buried</t>
  </si>
  <si>
    <t>Reused On-site</t>
  </si>
  <si>
    <t>Detailed Table of Enterprise Statistics</t>
    <phoneticPr fontId="26" type="noConversion"/>
  </si>
  <si>
    <t>H</t>
    <phoneticPr fontId="26" type="noConversion"/>
  </si>
  <si>
    <t>V</t>
    <phoneticPr fontId="26" type="noConversion"/>
  </si>
  <si>
    <t>VI</t>
    <phoneticPr fontId="26" type="noConversion"/>
  </si>
  <si>
    <t>电力、热力、燃气及水生产和供应业</t>
  </si>
  <si>
    <t>纺织服装、服饰业</t>
    <phoneticPr fontId="26" type="noConversion"/>
  </si>
  <si>
    <t>木材加工和木、竹、藤、棕草制品业</t>
    <phoneticPr fontId="26" type="noConversion"/>
  </si>
  <si>
    <t>皮革、毛皮、羽毛及其制品和制鞋业</t>
    <phoneticPr fontId="26" type="noConversion"/>
  </si>
  <si>
    <t>石油、煤炭及其他燃料加工业</t>
    <phoneticPr fontId="26" type="noConversion"/>
  </si>
  <si>
    <t>铁路、船舶、航空航天和其他运输设备制造业</t>
    <phoneticPr fontId="26" type="noConversion"/>
  </si>
  <si>
    <t>文教、工美、体育和娱乐用品制造业</t>
    <phoneticPr fontId="26" type="noConversion"/>
  </si>
  <si>
    <t>二级行业
（请填写）</t>
    <phoneticPr fontId="26" type="noConversion"/>
  </si>
  <si>
    <t>K</t>
    <phoneticPr fontId="26" type="noConversion"/>
  </si>
  <si>
    <t>L</t>
    <phoneticPr fontId="26" type="noConversion"/>
  </si>
  <si>
    <t>M</t>
    <phoneticPr fontId="26" type="noConversion"/>
  </si>
  <si>
    <t>VII</t>
    <phoneticPr fontId="26" type="noConversion"/>
  </si>
  <si>
    <t>XI</t>
    <phoneticPr fontId="26" type="noConversion"/>
  </si>
  <si>
    <t>XII</t>
    <phoneticPr fontId="26" type="noConversion"/>
  </si>
  <si>
    <t>VIII</t>
    <phoneticPr fontId="26" type="noConversion"/>
  </si>
  <si>
    <t>VIII</t>
  </si>
  <si>
    <t>IX</t>
    <phoneticPr fontId="26" type="noConversion"/>
  </si>
  <si>
    <t>e</t>
    <phoneticPr fontId="26" type="noConversion"/>
  </si>
  <si>
    <t>外购电力排放因子</t>
    <phoneticPr fontId="26" type="noConversion"/>
  </si>
  <si>
    <t>华北区域电网</t>
  </si>
  <si>
    <t>东北区域电网</t>
  </si>
  <si>
    <t>华中区域电网</t>
  </si>
  <si>
    <t>西北区域电网</t>
  </si>
  <si>
    <t>南方区域电网</t>
  </si>
  <si>
    <t xml:space="preserve">  其中：工艺废气</t>
    <phoneticPr fontId="28" type="noConversion"/>
  </si>
  <si>
    <t>j. 转移至有资质的处理商</t>
    <phoneticPr fontId="26" type="noConversion"/>
  </si>
  <si>
    <t>e. 其他（请在补充信息工作表说明）</t>
    <phoneticPr fontId="26" type="noConversion"/>
  </si>
  <si>
    <t>i. 填埋</t>
    <phoneticPr fontId="26" type="noConversion"/>
  </si>
  <si>
    <t>h. 厂内储存</t>
    <phoneticPr fontId="26" type="noConversion"/>
  </si>
  <si>
    <t>g. 厂内焚烧</t>
    <phoneticPr fontId="26" type="noConversion"/>
  </si>
  <si>
    <t>f. 厂内再资源化</t>
    <phoneticPr fontId="26" type="noConversion"/>
  </si>
  <si>
    <t>d. 治污处理设施</t>
    <phoneticPr fontId="26" type="noConversion"/>
  </si>
  <si>
    <t>c. 生产工艺</t>
    <phoneticPr fontId="26" type="noConversion"/>
  </si>
  <si>
    <t>b. 辅料或杂质</t>
    <phoneticPr fontId="26" type="noConversion"/>
  </si>
  <si>
    <t>a. 主要原料</t>
    <phoneticPr fontId="26" type="noConversion"/>
  </si>
  <si>
    <t>XII. 其他（请在补充信息工作表说明）</t>
    <phoneticPr fontId="26" type="noConversion"/>
  </si>
  <si>
    <t>IX. 根据转移联单核算</t>
    <phoneticPr fontId="26" type="noConversion"/>
  </si>
  <si>
    <t>VIII. 简单称重或计数</t>
    <phoneticPr fontId="26" type="noConversion"/>
  </si>
  <si>
    <t>VI. 排污系数法</t>
    <phoneticPr fontId="31" type="noConversion"/>
  </si>
  <si>
    <t>VII. 工程估算法</t>
    <phoneticPr fontId="31" type="noConversion"/>
  </si>
  <si>
    <t>V. 物料衡算法</t>
    <phoneticPr fontId="31" type="noConversion"/>
  </si>
  <si>
    <t>XII. 其他（请在补充信息-注释栏说明）</t>
    <phoneticPr fontId="26" type="noConversion"/>
  </si>
  <si>
    <t>XI. 企业自行核算</t>
    <phoneticPr fontId="26" type="noConversion"/>
  </si>
  <si>
    <t>VII. 工程估算法</t>
    <phoneticPr fontId="26" type="noConversion"/>
  </si>
  <si>
    <t>VI. 排污系数法</t>
    <phoneticPr fontId="26" type="noConversion"/>
  </si>
  <si>
    <t>V. 物料衡算法</t>
    <phoneticPr fontId="26" type="noConversion"/>
  </si>
  <si>
    <t>H. 其他（请在补充信息-注释栏说明）</t>
    <phoneticPr fontId="26" type="noConversion"/>
  </si>
  <si>
    <t>M. 根据企业自行监测数据</t>
    <phoneticPr fontId="26" type="noConversion"/>
  </si>
  <si>
    <t>L. 根据委托第三方检测数据</t>
    <phoneticPr fontId="26" type="noConversion"/>
  </si>
  <si>
    <t>K. 根据监督性监测数据</t>
    <phoneticPr fontId="26" type="noConversion"/>
  </si>
  <si>
    <t>J. 根据在线实时监测数据</t>
    <phoneticPr fontId="26" type="noConversion"/>
  </si>
  <si>
    <t>E. 其他第三方审核/审计报告</t>
    <phoneticPr fontId="26" type="noConversion"/>
  </si>
  <si>
    <t>D. GCA审核报告</t>
    <phoneticPr fontId="26" type="noConversion"/>
  </si>
  <si>
    <t>C. 清洁生产审核报告</t>
    <phoneticPr fontId="26" type="noConversion"/>
  </si>
  <si>
    <t>B. 危险废物转移联单</t>
    <phoneticPr fontId="26" type="noConversion"/>
  </si>
  <si>
    <t>A. 排污申报文件</t>
    <phoneticPr fontId="26" type="noConversion"/>
  </si>
  <si>
    <t>吨标煤</t>
    <phoneticPr fontId="28" type="noConversion"/>
  </si>
  <si>
    <t>当年产生量</t>
    <phoneticPr fontId="26" type="noConversion"/>
  </si>
  <si>
    <t>固体燃料</t>
    <phoneticPr fontId="28" type="noConversion"/>
  </si>
  <si>
    <t>烟煤</t>
    <phoneticPr fontId="28" type="noConversion"/>
  </si>
  <si>
    <t>褐煤</t>
    <phoneticPr fontId="28" type="noConversion"/>
  </si>
  <si>
    <t>液体燃料</t>
    <phoneticPr fontId="28" type="noConversion"/>
  </si>
  <si>
    <t>燃料油</t>
    <phoneticPr fontId="28" type="noConversion"/>
  </si>
  <si>
    <t xml:space="preserve">     柴油</t>
    <phoneticPr fontId="28" type="noConversion"/>
  </si>
  <si>
    <t>煤油</t>
    <phoneticPr fontId="28" type="noConversion"/>
  </si>
  <si>
    <t>液化石油气</t>
    <phoneticPr fontId="28" type="noConversion"/>
  </si>
  <si>
    <t>天然气</t>
    <phoneticPr fontId="28" type="noConversion"/>
  </si>
  <si>
    <t>外购电力</t>
    <phoneticPr fontId="28" type="noConversion"/>
  </si>
  <si>
    <t>外购蒸汽</t>
    <phoneticPr fontId="28" type="noConversion"/>
  </si>
  <si>
    <t>总能耗</t>
    <phoneticPr fontId="28" type="noConversion"/>
  </si>
  <si>
    <t>万元产值能耗</t>
    <phoneticPr fontId="28" type="noConversion"/>
  </si>
  <si>
    <t>未来一年节能目标</t>
    <phoneticPr fontId="28" type="noConversion"/>
  </si>
  <si>
    <t>二氧化碳当量</t>
    <phoneticPr fontId="28" type="noConversion"/>
  </si>
  <si>
    <t>其中： 工业废水</t>
    <phoneticPr fontId="26" type="noConversion"/>
  </si>
  <si>
    <t>其中：自来水</t>
    <phoneticPr fontId="26" type="noConversion"/>
  </si>
  <si>
    <t>省/自治区/直辖市/特别行政区
（请从下拉菜单选择）</t>
    <phoneticPr fontId="26" type="noConversion"/>
  </si>
  <si>
    <t>数据年份
（请从下拉菜单选择）</t>
    <phoneticPr fontId="26" type="noConversion"/>
  </si>
  <si>
    <t>总锑</t>
    <phoneticPr fontId="26" type="noConversion"/>
  </si>
  <si>
    <t>二氧化氯</t>
  </si>
  <si>
    <t>二氧化氯</t>
    <phoneticPr fontId="26" type="noConversion"/>
  </si>
  <si>
    <t>吨标煤</t>
    <rPh sb="0" eb="1">
      <t>dun</t>
    </rPh>
    <rPh sb="1" eb="2">
      <t>biao mei</t>
    </rPh>
    <phoneticPr fontId="26" type="noConversion"/>
  </si>
  <si>
    <t>其中：无烟煤</t>
    <phoneticPr fontId="28" type="noConversion"/>
  </si>
  <si>
    <t>其中：原油</t>
    <phoneticPr fontId="28" type="noConversion"/>
  </si>
  <si>
    <t>Other (Please Note)</t>
    <phoneticPr fontId="26" type="noConversion"/>
  </si>
  <si>
    <t>总挥发性有机物（TVOCs）</t>
  </si>
  <si>
    <t>总挥发性有机物（TVOCs）</t>
    <phoneticPr fontId="26" type="noConversion"/>
  </si>
  <si>
    <t>挥发性有机物（VOCs）核定总量</t>
    <phoneticPr fontId="26" type="noConversion"/>
  </si>
  <si>
    <t>10049-04-4</t>
  </si>
  <si>
    <t>可吸附有机卤素 (AOX)</t>
  </si>
  <si>
    <t>可吸附有机卤素 (AOX)</t>
    <phoneticPr fontId="26" type="noConversion"/>
  </si>
  <si>
    <t>总氮</t>
  </si>
  <si>
    <t>苯</t>
    <phoneticPr fontId="26" type="noConversion"/>
  </si>
  <si>
    <t>甲苯</t>
    <phoneticPr fontId="26" type="noConversion"/>
  </si>
  <si>
    <t>二甲苯</t>
    <phoneticPr fontId="26" type="noConversion"/>
  </si>
  <si>
    <t>甲醛</t>
    <phoneticPr fontId="26" type="noConversion"/>
  </si>
  <si>
    <t>氨/氨气</t>
  </si>
  <si>
    <t>Calculated by Enterprise</t>
    <phoneticPr fontId="26" type="noConversion"/>
  </si>
  <si>
    <t>Emissions Factor</t>
    <phoneticPr fontId="26" type="noConversion"/>
  </si>
  <si>
    <t>Real-time Automatic Monitoring Data Published by Local EPB</t>
    <phoneticPr fontId="26" type="noConversion"/>
  </si>
  <si>
    <t>Other Third Party Audit Report</t>
    <phoneticPr fontId="26" type="noConversion"/>
  </si>
  <si>
    <t>Transferred to Qualified Treatment Facility (Please Specify)</t>
    <phoneticPr fontId="26" type="noConversion"/>
  </si>
  <si>
    <t>Industrial Process</t>
    <phoneticPr fontId="26" type="noConversion"/>
  </si>
  <si>
    <t>Self-declared Data</t>
    <phoneticPr fontId="26" type="noConversion"/>
  </si>
  <si>
    <t>Third Party Monitoring Data</t>
    <phoneticPr fontId="26" type="noConversion"/>
  </si>
  <si>
    <t>Inspection Data from the EPB</t>
    <phoneticPr fontId="26" type="noConversion"/>
  </si>
  <si>
    <t>Weighing or Counting</t>
    <phoneticPr fontId="26" type="noConversion"/>
  </si>
  <si>
    <t>Calculating According to Dangerous Waste Transfer List</t>
    <phoneticPr fontId="26" type="noConversion"/>
  </si>
  <si>
    <t>Enterprise Purchase List/ Receipt</t>
    <phoneticPr fontId="26" type="noConversion"/>
  </si>
  <si>
    <t>-</t>
  </si>
  <si>
    <t>50-32-8</t>
    <phoneticPr fontId="26" type="noConversion"/>
  </si>
  <si>
    <t>（更多污染因子请在“补充信息”工作表填写）</t>
    <phoneticPr fontId="26" type="noConversion"/>
  </si>
  <si>
    <t>污染物类型</t>
    <phoneticPr fontId="26" type="noConversion"/>
  </si>
  <si>
    <t>废水</t>
    <phoneticPr fontId="26" type="noConversion"/>
  </si>
  <si>
    <t>废气</t>
    <phoneticPr fontId="26" type="noConversion"/>
  </si>
  <si>
    <t>数据来源
（请从下拉菜单选择）</t>
    <phoneticPr fontId="26" type="noConversion"/>
  </si>
  <si>
    <t>污染物种类
（请从下拉菜单选择）</t>
    <phoneticPr fontId="26" type="noConversion"/>
  </si>
  <si>
    <t>计算方法
（请从下拉菜单选择）</t>
    <phoneticPr fontId="26" type="noConversion"/>
  </si>
  <si>
    <t>是否为行业特征污染物
（请从下拉菜单选择）</t>
    <phoneticPr fontId="26" type="noConversion"/>
  </si>
  <si>
    <t>折标准煤系数</t>
    <rPh sb="0" eb="6">
      <t>k g</t>
    </rPh>
    <phoneticPr fontId="26" type="noConversion"/>
  </si>
  <si>
    <t>Other Third Party Audit Report</t>
  </si>
  <si>
    <t>氟化物（水）</t>
    <phoneticPr fontId="26" type="noConversion"/>
  </si>
  <si>
    <t>硝酸（雾）</t>
    <phoneticPr fontId="26" type="noConversion"/>
  </si>
  <si>
    <t>生产工艺简述
（如印染、水洗、电镀等）</t>
    <phoneticPr fontId="26" type="noConversion"/>
  </si>
  <si>
    <t>生产经营主要产品
（在上年总产值和总利润中所占比重较大的，以及在生产过程中污染物排放量较大的产品）</t>
    <phoneticPr fontId="26" type="noConversion"/>
  </si>
  <si>
    <t>③ 企业采购清单/发票</t>
    <phoneticPr fontId="26" type="noConversion"/>
  </si>
  <si>
    <t>④ 企业统计明细表</t>
    <phoneticPr fontId="26" type="noConversion"/>
  </si>
  <si>
    <t>② 其他第三方审核/审计报告</t>
    <phoneticPr fontId="26" type="noConversion"/>
  </si>
  <si>
    <t>① 清洁生产审核报告</t>
    <phoneticPr fontId="26" type="noConversion"/>
  </si>
  <si>
    <t>⑤ 其他（请在补充信息-注释栏说明）</t>
    <phoneticPr fontId="26" type="noConversion"/>
  </si>
  <si>
    <t>硝酸(雾)</t>
    <phoneticPr fontId="26" type="noConversion"/>
  </si>
  <si>
    <t>硝酸(雾)</t>
    <phoneticPr fontId="28" type="noConversion"/>
  </si>
  <si>
    <t>电网名称</t>
  </si>
  <si>
    <t>覆盖省市</t>
  </si>
  <si>
    <t>北京市、天津市、河北省、山西省、山东省、内蒙古自治区</t>
  </si>
  <si>
    <t>辽宁省、吉林省、黑龙江省</t>
  </si>
  <si>
    <t>上海市、江苏省、浙江省、安徽省、福建省</t>
  </si>
  <si>
    <t>河南省、湖北省、湖南省、江西省、四川省、重庆市</t>
  </si>
  <si>
    <t>陕西省、甘肃省、青海省、宁夏自治区、新疆自治区</t>
  </si>
  <si>
    <t>广东省、广西自治区、云南省、贵州省、海南省</t>
  </si>
  <si>
    <t>中国区域电网划分</t>
    <phoneticPr fontId="26" type="noConversion"/>
  </si>
  <si>
    <t>填报人信息
（PRTR数据表的审核意见将通过注册邮箱发送，请注意填写正确的邮箱地址）</t>
    <phoneticPr fontId="26" type="noConversion"/>
  </si>
  <si>
    <t>产污环节简述</t>
    <phoneticPr fontId="28" type="noConversion"/>
  </si>
  <si>
    <t>产污环节简述
（如废水：印染产生、废气：定型产生等）</t>
    <phoneticPr fontId="26" type="noConversion"/>
  </si>
  <si>
    <t>注释</t>
    <phoneticPr fontId="26" type="noConversion"/>
  </si>
  <si>
    <t>依据上述参考折标系数计算的总能耗
（仅供参考，可自行核算）</t>
    <phoneticPr fontId="26" type="noConversion"/>
  </si>
  <si>
    <t>依据上述参考排放因子计算的二氧化碳当量
（仅供参考，可自行核算）</t>
    <phoneticPr fontId="26" type="noConversion"/>
  </si>
  <si>
    <r>
      <t>tCO</t>
    </r>
    <r>
      <rPr>
        <b/>
        <vertAlign val="subscript"/>
        <sz val="12"/>
        <rFont val="DengXian Regular"/>
        <charset val="134"/>
      </rPr>
      <t>2</t>
    </r>
    <r>
      <rPr>
        <b/>
        <sz val="12"/>
        <rFont val="DengXian Regular"/>
        <family val="4"/>
        <charset val="134"/>
      </rPr>
      <t>/t燃料</t>
    </r>
    <phoneticPr fontId="26" type="noConversion"/>
  </si>
  <si>
    <t>http://qhs.ndrc.gov.cn/gzdt/201704/t20170414_844347.html</t>
    <phoneticPr fontId="26" type="noConversion"/>
  </si>
  <si>
    <t xml:space="preserve">总能耗计算可参考：综合能耗计算通则 GBT 2589-2008
</t>
    <phoneticPr fontId="26" type="noConversion"/>
  </si>
  <si>
    <t>http://c.gb688.cn/bzgk/gb/showGb?type=online&amp;hcno=F2113A2857611297ECF9A1683BE77F15</t>
    <phoneticPr fontId="26" type="noConversion"/>
  </si>
  <si>
    <t>总量核定（废气）</t>
    <phoneticPr fontId="28" type="noConversion"/>
  </si>
  <si>
    <t>kgce/ kg</t>
  </si>
  <si>
    <t>kgce/ (kW·h)</t>
  </si>
  <si>
    <r>
      <t>kgce/ m</t>
    </r>
    <r>
      <rPr>
        <b/>
        <vertAlign val="superscript"/>
        <sz val="12"/>
        <color rgb="FF000000"/>
        <rFont val="DengXian Regular"/>
        <charset val="134"/>
      </rPr>
      <t>3</t>
    </r>
    <phoneticPr fontId="26" type="noConversion"/>
  </si>
  <si>
    <r>
      <t>二氧化</t>
    </r>
    <r>
      <rPr>
        <b/>
        <sz val="12"/>
        <color theme="0"/>
        <rFont val="DengXian Regular"/>
        <charset val="134"/>
      </rPr>
      <t>碳当量（CO</t>
    </r>
    <r>
      <rPr>
        <b/>
        <vertAlign val="subscript"/>
        <sz val="12"/>
        <color theme="0"/>
        <rFont val="DengXian Regular"/>
        <charset val="134"/>
      </rPr>
      <t>2</t>
    </r>
    <r>
      <rPr>
        <b/>
        <sz val="12"/>
        <color theme="0"/>
        <rFont val="DengXian Regular"/>
        <charset val="134"/>
      </rPr>
      <t>e)</t>
    </r>
    <phoneticPr fontId="26" type="noConversion"/>
  </si>
  <si>
    <r>
      <t>CO</t>
    </r>
    <r>
      <rPr>
        <b/>
        <vertAlign val="subscript"/>
        <sz val="12"/>
        <color theme="0"/>
        <rFont val="DengXian Regular"/>
        <charset val="134"/>
      </rPr>
      <t>2</t>
    </r>
    <r>
      <rPr>
        <b/>
        <sz val="12"/>
        <color theme="0"/>
        <rFont val="DengXian Regular"/>
        <charset val="134"/>
      </rPr>
      <t>e</t>
    </r>
    <phoneticPr fontId="26" type="noConversion"/>
  </si>
  <si>
    <t>区域电网排放因子计算可参考：
关于就《2016年中国区域电网基准线排放因子（征求意见稿）》公开征求意见的公告</t>
    <phoneticPr fontId="26" type="noConversion"/>
  </si>
  <si>
    <t>各种能源碳排放参考系数以及计算方法和公式可参考：</t>
    <phoneticPr fontId="26" type="noConversion"/>
  </si>
  <si>
    <t>碳排放交易网http://www.tanpaifang.com/tanjiliang/2014/0914/38053.html</t>
    <phoneticPr fontId="26" type="noConversion"/>
  </si>
  <si>
    <t>化学需氧量（COD）</t>
    <phoneticPr fontId="26" type="noConversion"/>
  </si>
  <si>
    <t>五日生化需氧量（BOD5）</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</si>
</sst>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Red]&quot;#N/A&quot;"/>
  </numFmts>
  <fonts count="66">
    <font>
      <sz val="12"/>
      <name val="宋体"/>
      <charset val="134"/>
    </font>
    <font>
      <sz val="11"/>
      <color indexed="8"/>
      <name val="宋体"/>
      <family val="3"/>
      <charset val="134"/>
    </font>
    <font>
      <sz val="11"/>
      <color indexed="9"/>
      <name val="宋体"/>
      <family val="3"/>
      <charset val="134"/>
    </font>
    <font>
      <b/>
      <sz val="11"/>
      <color indexed="52"/>
      <name val="宋体"/>
      <family val="3"/>
      <charset val="134"/>
    </font>
    <font>
      <sz val="18"/>
      <color indexed="54"/>
      <name val="宋体"/>
      <family val="3"/>
      <charset val="134"/>
    </font>
    <font>
      <sz val="11"/>
      <color indexed="20"/>
      <name val="宋体"/>
      <family val="3"/>
      <charset val="134"/>
    </font>
    <font>
      <b/>
      <sz val="15"/>
      <color indexed="54"/>
      <name val="宋体"/>
      <family val="3"/>
      <charset val="134"/>
    </font>
    <font>
      <i/>
      <sz val="11"/>
      <color indexed="23"/>
      <name val="宋体"/>
      <family val="3"/>
      <charset val="134"/>
    </font>
    <font>
      <sz val="11"/>
      <color indexed="10"/>
      <name val="宋体"/>
      <family val="3"/>
      <charset val="134"/>
    </font>
    <font>
      <b/>
      <sz val="13"/>
      <color indexed="54"/>
      <name val="宋体"/>
      <family val="3"/>
      <charset val="134"/>
    </font>
    <font>
      <b/>
      <sz val="11"/>
      <color indexed="63"/>
      <name val="宋体"/>
      <family val="3"/>
      <charset val="134"/>
    </font>
    <font>
      <b/>
      <sz val="11"/>
      <color indexed="8"/>
      <name val="宋体"/>
      <family val="3"/>
      <charset val="134"/>
    </font>
    <font>
      <sz val="11"/>
      <color indexed="60"/>
      <name val="宋体"/>
      <family val="3"/>
      <charset val="134"/>
    </font>
    <font>
      <b/>
      <sz val="11"/>
      <color indexed="9"/>
      <name val="宋体"/>
      <family val="3"/>
      <charset val="134"/>
    </font>
    <font>
      <sz val="11"/>
      <color indexed="17"/>
      <name val="宋体"/>
      <family val="3"/>
      <charset val="134"/>
    </font>
    <font>
      <sz val="11"/>
      <color indexed="52"/>
      <name val="宋体"/>
      <family val="3"/>
      <charset val="134"/>
    </font>
    <font>
      <sz val="11"/>
      <color indexed="62"/>
      <name val="宋体"/>
      <family val="3"/>
      <charset val="134"/>
    </font>
    <font>
      <b/>
      <sz val="11"/>
      <color indexed="54"/>
      <name val="宋体"/>
      <family val="3"/>
      <charset val="134"/>
    </font>
    <font>
      <sz val="11"/>
      <color indexed="8"/>
      <name val="Arial"/>
      <family val="2"/>
    </font>
    <font>
      <sz val="9"/>
      <color indexed="9"/>
      <name val="微软雅黑"/>
      <family val="2"/>
      <charset val="134"/>
    </font>
    <font>
      <sz val="9"/>
      <color indexed="8"/>
      <name val="微软雅黑"/>
      <family val="2"/>
      <charset val="134"/>
    </font>
    <font>
      <sz val="12"/>
      <name val="微软雅黑"/>
      <family val="2"/>
      <charset val="134"/>
    </font>
    <font>
      <sz val="9"/>
      <name val="微软雅黑"/>
      <family val="2"/>
      <charset val="134"/>
    </font>
    <font>
      <sz val="9.5"/>
      <color indexed="9"/>
      <name val="微软雅黑"/>
      <family val="2"/>
      <charset val="134"/>
    </font>
    <font>
      <sz val="9"/>
      <color indexed="23"/>
      <name val="微软雅黑"/>
      <family val="2"/>
      <charset val="134"/>
    </font>
    <font>
      <vertAlign val="subscript"/>
      <sz val="9"/>
      <color indexed="8"/>
      <name val="微软雅黑"/>
      <family val="2"/>
      <charset val="134"/>
    </font>
    <font>
      <sz val="9"/>
      <name val="宋体"/>
      <family val="3"/>
      <charset val="134"/>
    </font>
    <font>
      <sz val="12"/>
      <name val="宋体"/>
      <family val="3"/>
      <charset val="134"/>
    </font>
    <font>
      <sz val="9"/>
      <name val="宋体"/>
      <family val="3"/>
      <charset val="134"/>
    </font>
    <font>
      <b/>
      <sz val="12"/>
      <name val="微软雅黑"/>
      <family val="2"/>
      <charset val="134"/>
    </font>
    <font>
      <b/>
      <sz val="9"/>
      <color theme="0"/>
      <name val="微软雅黑"/>
      <family val="2"/>
      <charset val="134"/>
    </font>
    <font>
      <sz val="9"/>
      <name val="宋体"/>
      <family val="2"/>
      <charset val="134"/>
      <scheme val="minor"/>
    </font>
    <font>
      <sz val="9"/>
      <color rgb="FFFF0000"/>
      <name val="微软雅黑"/>
      <family val="2"/>
      <charset val="134"/>
    </font>
    <font>
      <sz val="12"/>
      <color rgb="FFFF0000"/>
      <name val="宋体"/>
      <family val="3"/>
      <charset val="134"/>
    </font>
    <font>
      <sz val="11"/>
      <color theme="1"/>
      <name val="宋体"/>
      <family val="2"/>
      <scheme val="minor"/>
    </font>
    <font>
      <b/>
      <sz val="12"/>
      <color rgb="FFFF0000"/>
      <name val="宋体"/>
      <family val="3"/>
      <charset val="134"/>
    </font>
    <font>
      <sz val="11"/>
      <name val="宋体"/>
      <family val="3"/>
      <charset val="134"/>
    </font>
    <font>
      <b/>
      <sz val="12"/>
      <name val="DengXian Regular"/>
      <family val="4"/>
      <charset val="134"/>
    </font>
    <font>
      <sz val="12"/>
      <name val="DengXian Regular"/>
      <charset val="134"/>
    </font>
    <font>
      <sz val="12"/>
      <color indexed="8"/>
      <name val="DengXian Regular"/>
      <charset val="134"/>
    </font>
    <font>
      <b/>
      <sz val="14"/>
      <color rgb="FFFF0000"/>
      <name val="宋体"/>
      <family val="3"/>
      <charset val="134"/>
    </font>
    <font>
      <sz val="10"/>
      <color indexed="8"/>
      <name val="DengXian Regular"/>
      <charset val="134"/>
    </font>
    <font>
      <sz val="10"/>
      <color theme="1"/>
      <name val="DengXian Regular"/>
      <charset val="134"/>
    </font>
    <font>
      <sz val="12"/>
      <color theme="1"/>
      <name val="DengXian Regular"/>
      <charset val="134"/>
    </font>
    <font>
      <b/>
      <sz val="12"/>
      <color indexed="8"/>
      <name val="DengXian Regular"/>
      <charset val="134"/>
    </font>
    <font>
      <sz val="12"/>
      <color rgb="FFFF0000"/>
      <name val="DengXian Regular"/>
      <charset val="134"/>
    </font>
    <font>
      <b/>
      <sz val="12"/>
      <color indexed="9"/>
      <name val="DengXian Regular"/>
      <charset val="134"/>
    </font>
    <font>
      <b/>
      <sz val="12"/>
      <color theme="0"/>
      <name val="DengXian Regular"/>
      <charset val="134"/>
    </font>
    <font>
      <b/>
      <sz val="12"/>
      <color rgb="FFFF0000"/>
      <name val="DengXian Regular"/>
      <charset val="134"/>
    </font>
    <font>
      <b/>
      <vertAlign val="subscript"/>
      <sz val="12"/>
      <color theme="0"/>
      <name val="DengXian Regular"/>
      <charset val="134"/>
    </font>
    <font>
      <b/>
      <vertAlign val="subscript"/>
      <sz val="12"/>
      <color indexed="8"/>
      <name val="DengXian Regular"/>
      <charset val="134"/>
    </font>
    <font>
      <b/>
      <vertAlign val="superscript"/>
      <sz val="12"/>
      <color indexed="8"/>
      <name val="DengXian Regular"/>
      <charset val="134"/>
    </font>
    <font>
      <b/>
      <vertAlign val="subscript"/>
      <sz val="12"/>
      <name val="DengXian Regular"/>
      <charset val="134"/>
    </font>
    <font>
      <b/>
      <sz val="14"/>
      <color indexed="9"/>
      <name val="DengXian Regular"/>
      <charset val="134"/>
    </font>
    <font>
      <b/>
      <sz val="10"/>
      <color theme="0"/>
      <name val="DengXian Regular"/>
      <charset val="134"/>
    </font>
    <font>
      <sz val="10"/>
      <name val="DengXian Regular"/>
      <charset val="134"/>
    </font>
    <font>
      <sz val="12"/>
      <color theme="0" tint="-0.499984740745262"/>
      <name val="DengXian Regular"/>
      <charset val="134"/>
    </font>
    <font>
      <b/>
      <sz val="12"/>
      <name val="宋体"/>
      <family val="3"/>
      <charset val="134"/>
    </font>
    <font>
      <sz val="12"/>
      <color theme="1"/>
      <name val="宋体"/>
      <family val="3"/>
      <charset val="134"/>
    </font>
    <font>
      <u/>
      <sz val="12"/>
      <color theme="10"/>
      <name val="宋体"/>
      <family val="3"/>
      <charset val="134"/>
    </font>
    <font>
      <sz val="12"/>
      <color indexed="8"/>
      <name val="微软雅黑"/>
      <family val="2"/>
      <charset val="134"/>
    </font>
    <font>
      <sz val="12"/>
      <color indexed="8"/>
      <name val="宋体"/>
      <family val="3"/>
      <charset val="134"/>
    </font>
    <font>
      <sz val="11"/>
      <color theme="0"/>
      <name val="微软雅黑"/>
      <family val="2"/>
      <charset val="134"/>
    </font>
    <font>
      <sz val="9"/>
      <color theme="1"/>
      <name val="微软雅黑"/>
      <family val="2"/>
      <charset val="134"/>
    </font>
    <font>
      <b/>
      <u/>
      <sz val="12"/>
      <color rgb="FFFF0000"/>
      <name val="宋体"/>
      <family val="3"/>
      <charset val="134"/>
    </font>
    <font>
      <b/>
      <vertAlign val="superscript"/>
      <sz val="12"/>
      <color rgb="FF000000"/>
      <name val="DengXian Regular"/>
      <charset val="134"/>
    </font>
  </fonts>
  <fills count="38">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C0C0C0"/>
        <bgColor indexed="64"/>
      </patternFill>
    </fill>
    <fill>
      <patternFill patternType="solid">
        <fgColor theme="9"/>
        <bgColor indexed="64"/>
      </patternFill>
    </fill>
    <fill>
      <patternFill patternType="solid">
        <fgColor theme="9" tint="-0.249977111117893"/>
        <bgColor indexed="64"/>
      </patternFill>
    </fill>
    <fill>
      <patternFill patternType="solid">
        <fgColor rgb="FFF2F2F2"/>
        <bgColor rgb="FF000000"/>
      </patternFill>
    </fill>
    <fill>
      <patternFill patternType="solid">
        <fgColor theme="9" tint="0.39997558519241921"/>
        <bgColor indexed="64"/>
      </patternFill>
    </fill>
    <fill>
      <patternFill patternType="solid">
        <fgColor theme="9" tint="-0.499984740745262"/>
        <bgColor indexed="64"/>
      </patternFill>
    </fill>
    <fill>
      <patternFill patternType="solid">
        <fgColor rgb="FF33CCFF"/>
        <bgColor indexed="64"/>
      </patternFill>
    </fill>
    <fill>
      <patternFill patternType="solid">
        <fgColor rgb="FF00B0F0"/>
        <bgColor indexed="64"/>
      </patternFill>
    </fill>
    <fill>
      <patternFill patternType="solid">
        <fgColor rgb="FF0070C0"/>
        <bgColor indexed="64"/>
      </patternFill>
    </fill>
  </fills>
  <borders count="142">
    <border>
      <left/>
      <right/>
      <top/>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medium">
        <color indexed="9"/>
      </right>
      <top/>
      <bottom style="medium">
        <color indexed="9"/>
      </bottom>
      <diagonal/>
    </border>
    <border>
      <left/>
      <right style="medium">
        <color indexed="9"/>
      </right>
      <top/>
      <bottom/>
      <diagonal/>
    </border>
    <border>
      <left/>
      <right/>
      <top/>
      <bottom style="medium">
        <color indexed="9"/>
      </bottom>
      <diagonal/>
    </border>
    <border>
      <left/>
      <right/>
      <top style="medium">
        <color indexed="9"/>
      </top>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diagonal/>
    </border>
    <border>
      <left style="medium">
        <color indexed="9"/>
      </left>
      <right/>
      <top style="medium">
        <color indexed="9"/>
      </top>
      <bottom style="medium">
        <color indexed="9"/>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9"/>
      </left>
      <right style="medium">
        <color indexed="9"/>
      </right>
      <top style="medium">
        <color indexed="9"/>
      </top>
      <bottom style="medium">
        <color theme="0"/>
      </bottom>
      <diagonal/>
    </border>
    <border>
      <left/>
      <right style="medium">
        <color theme="0"/>
      </right>
      <top style="medium">
        <color theme="0"/>
      </top>
      <bottom style="medium">
        <color theme="0"/>
      </bottom>
      <diagonal/>
    </border>
    <border>
      <left/>
      <right style="medium">
        <color theme="0"/>
      </right>
      <top style="medium">
        <color indexed="9"/>
      </top>
      <bottom style="medium">
        <color indexed="9"/>
      </bottom>
      <diagonal/>
    </border>
    <border>
      <left style="medium">
        <color theme="0"/>
      </left>
      <right style="medium">
        <color theme="0"/>
      </right>
      <top style="medium">
        <color indexed="9"/>
      </top>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medium">
        <color theme="0"/>
      </bottom>
      <diagonal/>
    </border>
    <border>
      <left/>
      <right style="medium">
        <color indexed="9"/>
      </right>
      <top style="medium">
        <color theme="0"/>
      </top>
      <bottom style="medium">
        <color theme="0"/>
      </bottom>
      <diagonal/>
    </border>
    <border>
      <left/>
      <right style="medium">
        <color theme="0"/>
      </right>
      <top/>
      <bottom style="medium">
        <color indexed="9"/>
      </bottom>
      <diagonal/>
    </border>
    <border>
      <left style="medium">
        <color indexed="9"/>
      </left>
      <right/>
      <top style="medium">
        <color indexed="9"/>
      </top>
      <bottom style="medium">
        <color theme="0"/>
      </bottom>
      <diagonal/>
    </border>
    <border>
      <left/>
      <right style="medium">
        <color indexed="9"/>
      </right>
      <top style="medium">
        <color indexed="9"/>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indexed="9"/>
      </bottom>
      <diagonal/>
    </border>
    <border>
      <left style="medium">
        <color theme="0"/>
      </left>
      <right style="medium">
        <color theme="0"/>
      </right>
      <top/>
      <bottom/>
      <diagonal/>
    </border>
    <border>
      <left/>
      <right style="medium">
        <color theme="0"/>
      </right>
      <top style="medium">
        <color indexed="9"/>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right/>
      <top style="medium">
        <color theme="0"/>
      </top>
      <bottom style="medium">
        <color theme="0"/>
      </bottom>
      <diagonal/>
    </border>
    <border>
      <left style="medium">
        <color theme="0"/>
      </left>
      <right style="medium">
        <color theme="0"/>
      </right>
      <top/>
      <bottom style="medium">
        <color theme="0"/>
      </bottom>
      <diagonal/>
    </border>
    <border>
      <left style="medium">
        <color indexed="9"/>
      </left>
      <right style="medium">
        <color theme="0"/>
      </right>
      <top style="medium">
        <color indexed="9"/>
      </top>
      <bottom/>
      <diagonal/>
    </border>
    <border>
      <left style="medium">
        <color indexed="9"/>
      </left>
      <right style="medium">
        <color theme="0"/>
      </right>
      <top/>
      <bottom style="medium">
        <color indexed="9"/>
      </bottom>
      <diagonal/>
    </border>
    <border>
      <left style="medium">
        <color theme="0"/>
      </left>
      <right/>
      <top style="medium">
        <color indexed="9"/>
      </top>
      <bottom style="medium">
        <color indexed="9"/>
      </bottom>
      <diagonal/>
    </border>
    <border>
      <left style="medium">
        <color theme="0"/>
      </left>
      <right/>
      <top/>
      <bottom style="medium">
        <color indexed="9"/>
      </bottom>
      <diagonal/>
    </border>
    <border>
      <left/>
      <right/>
      <top style="medium">
        <color indexed="9"/>
      </top>
      <bottom style="medium">
        <color indexed="9"/>
      </bottom>
      <diagonal/>
    </border>
    <border>
      <left/>
      <right/>
      <top/>
      <bottom style="medium">
        <color auto="1"/>
      </bottom>
      <diagonal/>
    </border>
    <border>
      <left style="medium">
        <color auto="1"/>
      </left>
      <right style="hair">
        <color auto="1"/>
      </right>
      <top/>
      <bottom style="hair">
        <color auto="1"/>
      </bottom>
      <diagonal/>
    </border>
    <border>
      <left style="medium">
        <color auto="1"/>
      </left>
      <right/>
      <top style="hair">
        <color auto="1"/>
      </top>
      <bottom style="medium">
        <color auto="1"/>
      </bottom>
      <diagonal/>
    </border>
    <border>
      <left style="medium">
        <color theme="0"/>
      </left>
      <right/>
      <top/>
      <bottom style="medium">
        <color theme="0"/>
      </bottom>
      <diagonal/>
    </border>
    <border>
      <left/>
      <right style="medium">
        <color indexed="9"/>
      </right>
      <top/>
      <bottom/>
      <diagonal/>
    </border>
    <border>
      <left style="medium">
        <color indexed="9"/>
      </left>
      <right/>
      <top/>
      <bottom/>
      <diagonal/>
    </border>
    <border>
      <left style="medium">
        <color auto="1"/>
      </left>
      <right/>
      <top/>
      <bottom/>
      <diagonal/>
    </border>
    <border>
      <left style="hair">
        <color auto="1"/>
      </left>
      <right style="hair">
        <color auto="1"/>
      </right>
      <top/>
      <bottom style="medium">
        <color auto="1"/>
      </bottom>
      <diagonal/>
    </border>
    <border>
      <left style="medium">
        <color auto="1"/>
      </left>
      <right style="hair">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hair">
        <color auto="1"/>
      </left>
      <right/>
      <top/>
      <bottom style="hair">
        <color auto="1"/>
      </bottom>
      <diagonal/>
    </border>
    <border>
      <left/>
      <right/>
      <top style="medium">
        <color auto="1"/>
      </top>
      <bottom/>
      <diagonal/>
    </border>
    <border>
      <left/>
      <right style="medium">
        <color auto="1"/>
      </right>
      <top style="medium">
        <color auto="1"/>
      </top>
      <bottom/>
      <diagonal/>
    </border>
    <border>
      <left/>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style="medium">
        <color auto="1"/>
      </right>
      <top style="hair">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top style="hair">
        <color auto="1"/>
      </top>
      <bottom style="medium">
        <color auto="1"/>
      </bottom>
      <diagonal/>
    </border>
    <border>
      <left/>
      <right style="hair">
        <color auto="1"/>
      </right>
      <top style="medium">
        <color auto="1"/>
      </top>
      <bottom style="hair">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right style="hair">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9"/>
      </left>
      <right/>
      <top/>
      <bottom style="medium">
        <color indexed="9"/>
      </bottom>
      <diagonal/>
    </border>
    <border>
      <left/>
      <right/>
      <top/>
      <bottom style="medium">
        <color indexed="9"/>
      </bottom>
      <diagonal/>
    </border>
    <border>
      <left style="medium">
        <color theme="0"/>
      </left>
      <right/>
      <top style="medium">
        <color indexed="9"/>
      </top>
      <bottom style="medium">
        <color indexed="9"/>
      </bottom>
      <diagonal/>
    </border>
    <border>
      <left/>
      <right/>
      <top style="medium">
        <color indexed="9"/>
      </top>
      <bottom style="medium">
        <color indexed="9"/>
      </bottom>
      <diagonal/>
    </border>
    <border>
      <left/>
      <right style="medium">
        <color theme="0"/>
      </right>
      <top style="medium">
        <color indexed="9"/>
      </top>
      <bottom style="medium">
        <color indexed="9"/>
      </bottom>
      <diagonal/>
    </border>
    <border>
      <left style="medium">
        <color indexed="9"/>
      </left>
      <right/>
      <top style="medium">
        <color indexed="9"/>
      </top>
      <bottom style="medium">
        <color indexed="9"/>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hair">
        <color auto="1"/>
      </left>
      <right/>
      <top style="medium">
        <color auto="1"/>
      </top>
      <bottom style="thin">
        <color auto="1"/>
      </bottom>
      <diagonal/>
    </border>
    <border>
      <left/>
      <right style="hair">
        <color auto="1"/>
      </right>
      <top/>
      <bottom style="medium">
        <color auto="1"/>
      </bottom>
      <diagonal/>
    </border>
    <border>
      <left/>
      <right style="medium">
        <color theme="0"/>
      </right>
      <top/>
      <bottom style="medium">
        <color indexed="9"/>
      </bottom>
      <diagonal/>
    </border>
    <border>
      <left style="medium">
        <color auto="1"/>
      </left>
      <right style="medium">
        <color auto="1"/>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hair">
        <color auto="1"/>
      </bottom>
      <diagonal/>
    </border>
    <border>
      <left style="medium">
        <color auto="1"/>
      </left>
      <right style="medium">
        <color auto="1"/>
      </right>
      <top style="medium">
        <color auto="1"/>
      </top>
      <bottom style="hair">
        <color auto="1"/>
      </bottom>
      <diagonal/>
    </border>
    <border>
      <left/>
      <right style="hair">
        <color auto="1"/>
      </right>
      <top style="hair">
        <color auto="1"/>
      </top>
      <bottom style="medium">
        <color auto="1"/>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style="hair">
        <color auto="1"/>
      </left>
      <right style="medium">
        <color indexed="64"/>
      </right>
      <top style="medium">
        <color auto="1"/>
      </top>
      <bottom style="hair">
        <color auto="1"/>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hair">
        <color auto="1"/>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hair">
        <color auto="1"/>
      </right>
      <top style="medium">
        <color auto="1"/>
      </top>
      <bottom style="thin">
        <color auto="1"/>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1" applyNumberFormat="0" applyFill="0" applyAlignment="0" applyProtection="0">
      <alignment vertical="center"/>
    </xf>
    <xf numFmtId="0" fontId="9" fillId="0" borderId="2"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5" fillId="13" borderId="0" applyNumberFormat="0" applyBorder="0" applyAlignment="0" applyProtection="0">
      <alignment vertical="center"/>
    </xf>
    <xf numFmtId="0" fontId="14" fillId="7" borderId="0" applyNumberFormat="0" applyBorder="0" applyAlignment="0" applyProtection="0">
      <alignment vertical="center"/>
    </xf>
    <xf numFmtId="0" fontId="11" fillId="0" borderId="4" applyNumberFormat="0" applyFill="0" applyAlignment="0" applyProtection="0">
      <alignment vertical="center"/>
    </xf>
    <xf numFmtId="0" fontId="3" fillId="9" borderId="5" applyNumberFormat="0" applyAlignment="0" applyProtection="0">
      <alignment vertical="center"/>
    </xf>
    <xf numFmtId="0" fontId="13" fillId="14" borderId="6" applyNumberForma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10" fillId="9" borderId="8" applyNumberFormat="0" applyAlignment="0" applyProtection="0">
      <alignment vertical="center"/>
    </xf>
    <xf numFmtId="0" fontId="16" fillId="3" borderId="5" applyNumberFormat="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2" borderId="0" applyNumberFormat="0" applyBorder="0" applyAlignment="0" applyProtection="0">
      <alignment vertical="center"/>
    </xf>
    <xf numFmtId="0" fontId="27" fillId="5" borderId="9" applyNumberFormat="0" applyFont="0" applyAlignment="0" applyProtection="0">
      <alignment vertical="center"/>
    </xf>
    <xf numFmtId="0" fontId="34" fillId="0" borderId="0"/>
    <xf numFmtId="43" fontId="34" fillId="0" borderId="0" applyFont="0" applyFill="0" applyBorder="0" applyAlignment="0" applyProtection="0">
      <alignment vertical="center"/>
    </xf>
    <xf numFmtId="0" fontId="27" fillId="0" borderId="0">
      <alignment vertical="center"/>
    </xf>
    <xf numFmtId="0" fontId="27" fillId="0" borderId="0">
      <alignment vertical="center"/>
    </xf>
    <xf numFmtId="0" fontId="59" fillId="0" borderId="0" applyNumberFormat="0" applyFill="0" applyBorder="0" applyAlignment="0" applyProtection="0">
      <alignment vertical="center"/>
    </xf>
  </cellStyleXfs>
  <cellXfs count="485">
    <xf numFmtId="0" fontId="0" fillId="0" borderId="0" xfId="0">
      <alignment vertical="center"/>
    </xf>
    <xf numFmtId="0" fontId="0" fillId="0" borderId="0" xfId="0" applyFont="1">
      <alignment vertical="center"/>
    </xf>
    <xf numFmtId="0" fontId="18" fillId="0" borderId="0" xfId="0" applyFont="1" applyAlignment="1">
      <alignment horizontal="left" vertical="center"/>
    </xf>
    <xf numFmtId="0" fontId="19" fillId="14" borderId="10"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0" fillId="9" borderId="10" xfId="0" applyFont="1" applyFill="1" applyBorder="1" applyAlignment="1">
      <alignment vertical="center" wrapText="1"/>
    </xf>
    <xf numFmtId="49" fontId="20" fillId="9" borderId="10" xfId="0" applyNumberFormat="1" applyFont="1" applyFill="1" applyBorder="1" applyAlignment="1">
      <alignment vertical="center" wrapText="1"/>
    </xf>
    <xf numFmtId="0" fontId="20" fillId="9" borderId="14"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0" fillId="0" borderId="0" xfId="0" applyAlignment="1">
      <alignment horizontal="left" vertical="center"/>
    </xf>
    <xf numFmtId="0" fontId="20" fillId="9" borderId="19"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2" fillId="18" borderId="34" xfId="0" applyFont="1" applyFill="1" applyBorder="1" applyAlignment="1">
      <alignment horizontal="center" vertical="center"/>
    </xf>
    <xf numFmtId="0" fontId="20" fillId="9" borderId="18" xfId="0" applyFont="1" applyFill="1" applyBorder="1" applyAlignment="1">
      <alignment horizontal="center" vertical="center" wrapText="1"/>
    </xf>
    <xf numFmtId="0" fontId="22" fillId="18" borderId="0" xfId="0" applyFont="1" applyFill="1" applyAlignment="1">
      <alignment horizontal="center" vertical="center"/>
    </xf>
    <xf numFmtId="0" fontId="20" fillId="9" borderId="37" xfId="0" applyFont="1" applyFill="1" applyBorder="1" applyAlignment="1">
      <alignment horizontal="center" vertical="center" wrapText="1"/>
    </xf>
    <xf numFmtId="0" fontId="0" fillId="0" borderId="39" xfId="0" applyBorder="1">
      <alignment vertical="center"/>
    </xf>
    <xf numFmtId="0" fontId="22" fillId="18" borderId="39" xfId="0" applyFont="1" applyFill="1" applyBorder="1" applyAlignment="1">
      <alignment horizontal="center" vertical="center"/>
    </xf>
    <xf numFmtId="0" fontId="21" fillId="0" borderId="0" xfId="0" applyFont="1" applyAlignment="1">
      <alignment vertical="center" wrapText="1"/>
    </xf>
    <xf numFmtId="0" fontId="22" fillId="0" borderId="0" xfId="0" applyFont="1" applyAlignment="1">
      <alignment horizontal="center" vertical="center" wrapText="1"/>
    </xf>
    <xf numFmtId="0" fontId="0" fillId="0" borderId="39" xfId="0"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22" fillId="18" borderId="40" xfId="0" applyFont="1" applyFill="1" applyBorder="1" applyAlignment="1">
      <alignment horizontal="center" vertical="center"/>
    </xf>
    <xf numFmtId="0" fontId="20" fillId="0" borderId="0" xfId="0" applyFont="1" applyFill="1" applyBorder="1" applyAlignment="1">
      <alignment horizontal="center" vertical="center" wrapText="1"/>
    </xf>
    <xf numFmtId="0" fontId="0" fillId="0" borderId="0" xfId="0" applyFill="1" applyBorder="1">
      <alignment vertical="center"/>
    </xf>
    <xf numFmtId="0" fontId="19"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0" fillId="9" borderId="13" xfId="0" applyFont="1" applyFill="1" applyBorder="1" applyAlignment="1">
      <alignment horizontal="center" vertical="center" wrapText="1"/>
    </xf>
    <xf numFmtId="0" fontId="22" fillId="18" borderId="39" xfId="0" applyFont="1" applyFill="1" applyBorder="1" applyAlignment="1">
      <alignment horizontal="center" vertical="center"/>
    </xf>
    <xf numFmtId="0" fontId="19" fillId="14" borderId="41" xfId="0" applyFont="1" applyFill="1" applyBorder="1" applyAlignment="1">
      <alignment horizontal="center" vertical="center" wrapText="1"/>
    </xf>
    <xf numFmtId="0" fontId="20" fillId="9" borderId="11" xfId="0" applyFont="1" applyFill="1" applyBorder="1" applyAlignment="1">
      <alignment horizontal="center" vertical="center" wrapText="1"/>
    </xf>
    <xf numFmtId="0" fontId="20" fillId="9" borderId="20" xfId="0" applyFont="1" applyFill="1" applyBorder="1" applyAlignment="1">
      <alignment horizontal="right" vertical="center" wrapText="1"/>
    </xf>
    <xf numFmtId="0" fontId="20" fillId="9" borderId="19" xfId="0" quotePrefix="1" applyFont="1" applyFill="1" applyBorder="1" applyAlignment="1">
      <alignment horizontal="center" vertical="center" wrapText="1"/>
    </xf>
    <xf numFmtId="0" fontId="20" fillId="9" borderId="42" xfId="0" applyFont="1" applyFill="1" applyBorder="1" applyAlignment="1">
      <alignment horizontal="center" vertical="center" wrapText="1"/>
    </xf>
    <xf numFmtId="0" fontId="20" fillId="9" borderId="43" xfId="0" applyFont="1" applyFill="1" applyBorder="1" applyAlignment="1">
      <alignment horizontal="center" vertical="center" wrapText="1"/>
    </xf>
    <xf numFmtId="0" fontId="22" fillId="20" borderId="37" xfId="0" applyFont="1" applyFill="1" applyBorder="1" applyAlignment="1">
      <alignment horizontal="center" vertical="center" wrapText="1"/>
    </xf>
    <xf numFmtId="0" fontId="22" fillId="20" borderId="37" xfId="0" applyFont="1" applyFill="1" applyBorder="1" applyAlignment="1">
      <alignment horizontal="center" vertical="center"/>
    </xf>
    <xf numFmtId="0" fontId="20" fillId="20" borderId="15" xfId="0" applyFont="1" applyFill="1" applyBorder="1" applyAlignment="1">
      <alignment horizontal="center" vertical="center" wrapText="1"/>
    </xf>
    <xf numFmtId="14" fontId="20" fillId="9" borderId="19" xfId="0" quotePrefix="1" applyNumberFormat="1" applyFont="1" applyFill="1" applyBorder="1" applyAlignment="1">
      <alignment horizontal="center" vertical="center" wrapText="1"/>
    </xf>
    <xf numFmtId="0" fontId="20" fillId="9" borderId="37" xfId="0" applyFont="1" applyFill="1" applyBorder="1" applyAlignment="1">
      <alignment horizontal="right" vertical="center" wrapText="1"/>
    </xf>
    <xf numFmtId="0" fontId="20" fillId="18" borderId="10" xfId="0" applyFont="1" applyFill="1" applyBorder="1" applyAlignment="1">
      <alignment vertical="center" wrapText="1"/>
    </xf>
    <xf numFmtId="0" fontId="19" fillId="15" borderId="35" xfId="0" applyFont="1" applyFill="1" applyBorder="1" applyAlignment="1">
      <alignment horizontal="center" vertical="center" wrapText="1"/>
    </xf>
    <xf numFmtId="0" fontId="0" fillId="0" borderId="0" xfId="0" applyAlignment="1">
      <alignment horizontal="center" vertical="center"/>
    </xf>
    <xf numFmtId="0" fontId="21" fillId="0" borderId="0" xfId="0" applyFont="1">
      <alignment vertical="center"/>
    </xf>
    <xf numFmtId="0" fontId="0" fillId="22" borderId="0" xfId="0" applyFill="1">
      <alignment vertical="center"/>
    </xf>
    <xf numFmtId="0" fontId="22" fillId="22" borderId="0" xfId="0" applyFont="1" applyFill="1" applyAlignment="1">
      <alignment horizontal="center" vertical="center" wrapText="1"/>
    </xf>
    <xf numFmtId="0" fontId="20" fillId="9" borderId="25" xfId="0" applyFont="1" applyFill="1" applyBorder="1" applyAlignment="1">
      <alignment horizontal="center" vertical="center" wrapText="1"/>
    </xf>
    <xf numFmtId="0" fontId="0" fillId="22" borderId="0" xfId="0" applyFill="1" applyAlignment="1">
      <alignment horizontal="left" vertical="center"/>
    </xf>
    <xf numFmtId="0" fontId="27" fillId="22" borderId="0" xfId="0" applyFont="1" applyFill="1">
      <alignment vertical="center"/>
    </xf>
    <xf numFmtId="0" fontId="20" fillId="9" borderId="19"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0" fillId="0" borderId="0" xfId="0" applyFill="1">
      <alignment vertical="center"/>
    </xf>
    <xf numFmtId="0" fontId="0" fillId="0" borderId="0" xfId="0" applyFill="1" applyAlignment="1">
      <alignment vertical="center" wrapText="1"/>
    </xf>
    <xf numFmtId="0" fontId="21" fillId="0" borderId="0" xfId="0" applyFont="1" applyFill="1" applyAlignment="1">
      <alignment vertical="center" wrapText="1"/>
    </xf>
    <xf numFmtId="0" fontId="22" fillId="18" borderId="37" xfId="0" applyFont="1" applyFill="1" applyBorder="1" applyAlignment="1">
      <alignment horizontal="center" vertical="center"/>
    </xf>
    <xf numFmtId="176" fontId="22" fillId="18" borderId="37" xfId="0" applyNumberFormat="1" applyFont="1" applyFill="1" applyBorder="1" applyAlignment="1">
      <alignment horizontal="center" vertical="center"/>
    </xf>
    <xf numFmtId="0" fontId="30" fillId="24" borderId="12" xfId="0" applyFont="1" applyFill="1" applyBorder="1" applyAlignment="1">
      <alignment horizontal="left" vertical="center" wrapText="1"/>
    </xf>
    <xf numFmtId="0" fontId="30" fillId="24" borderId="37" xfId="0" applyFont="1" applyFill="1" applyBorder="1" applyAlignment="1">
      <alignment horizontal="center" vertical="center"/>
    </xf>
    <xf numFmtId="0" fontId="30" fillId="24" borderId="37" xfId="0" applyFont="1" applyFill="1" applyBorder="1" applyAlignment="1">
      <alignment horizontal="center" vertical="center" wrapText="1"/>
    </xf>
    <xf numFmtId="0" fontId="30" fillId="24" borderId="17" xfId="0" applyFont="1" applyFill="1" applyBorder="1" applyAlignment="1">
      <alignment horizontal="center" vertical="center"/>
    </xf>
    <xf numFmtId="0" fontId="30" fillId="24" borderId="17" xfId="0" applyFont="1" applyFill="1" applyBorder="1" applyAlignment="1">
      <alignment horizontal="center" vertical="center" wrapText="1"/>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15" borderId="13"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15" borderId="47" xfId="0" applyFont="1" applyFill="1" applyBorder="1" applyAlignment="1">
      <alignment horizontal="center" vertical="center" wrapText="1"/>
    </xf>
    <xf numFmtId="0" fontId="19" fillId="15" borderId="52" xfId="0" applyFont="1" applyFill="1" applyBorder="1" applyAlignment="1">
      <alignment horizontal="center" vertical="center" wrapText="1"/>
    </xf>
    <xf numFmtId="0" fontId="19" fillId="15" borderId="41" xfId="0" applyFont="1" applyFill="1" applyBorder="1" applyAlignment="1">
      <alignment horizontal="center" vertical="center" wrapText="1"/>
    </xf>
    <xf numFmtId="0" fontId="27" fillId="0" borderId="0" xfId="0" applyFont="1">
      <alignment vertical="center"/>
    </xf>
    <xf numFmtId="0" fontId="33" fillId="22" borderId="0" xfId="0" applyFont="1" applyFill="1" applyAlignment="1">
      <alignment horizontal="left" vertical="center"/>
    </xf>
    <xf numFmtId="0" fontId="32" fillId="22" borderId="0" xfId="0" applyFont="1" applyFill="1" applyAlignment="1">
      <alignment horizontal="center" vertical="center" wrapText="1"/>
    </xf>
    <xf numFmtId="0" fontId="20" fillId="9" borderId="37" xfId="0" applyFont="1" applyFill="1" applyBorder="1" applyAlignment="1">
      <alignment horizontal="center" vertical="center" wrapText="1"/>
    </xf>
    <xf numFmtId="0" fontId="20" fillId="9" borderId="37" xfId="0" applyFont="1" applyFill="1" applyBorder="1" applyAlignment="1">
      <alignment horizontal="center" vertical="center"/>
    </xf>
    <xf numFmtId="0" fontId="20" fillId="9" borderId="16" xfId="0" applyFont="1" applyFill="1" applyBorder="1" applyAlignment="1">
      <alignment horizontal="center" vertical="center"/>
    </xf>
    <xf numFmtId="0" fontId="26" fillId="22" borderId="0" xfId="0" applyFont="1" applyFill="1">
      <alignment vertical="center"/>
    </xf>
    <xf numFmtId="0" fontId="26" fillId="0" borderId="0" xfId="0" applyFont="1">
      <alignment vertical="center"/>
    </xf>
    <xf numFmtId="0" fontId="36" fillId="22" borderId="0" xfId="0" applyFont="1" applyFill="1">
      <alignment vertical="center"/>
    </xf>
    <xf numFmtId="0" fontId="36" fillId="0" borderId="0" xfId="0" applyFont="1">
      <alignment vertical="center"/>
    </xf>
    <xf numFmtId="0" fontId="40" fillId="22" borderId="0" xfId="0" applyFont="1" applyFill="1">
      <alignment vertical="center"/>
    </xf>
    <xf numFmtId="0" fontId="37" fillId="22" borderId="0" xfId="0" applyFont="1" applyFill="1" applyAlignment="1">
      <alignment horizontal="left" vertical="center"/>
    </xf>
    <xf numFmtId="0" fontId="38" fillId="22" borderId="0" xfId="0" applyFont="1" applyFill="1">
      <alignment vertical="center"/>
    </xf>
    <xf numFmtId="0" fontId="37" fillId="22" borderId="0" xfId="0" applyFont="1" applyFill="1">
      <alignment vertical="center"/>
    </xf>
    <xf numFmtId="0" fontId="43" fillId="22" borderId="0" xfId="0" applyFont="1" applyFill="1" applyAlignment="1">
      <alignment horizontal="left" vertical="center"/>
    </xf>
    <xf numFmtId="0" fontId="39" fillId="22" borderId="0" xfId="0" applyFont="1" applyFill="1">
      <alignment vertical="center"/>
    </xf>
    <xf numFmtId="0" fontId="38" fillId="0" borderId="0" xfId="0" applyFont="1" applyFill="1" applyBorder="1" applyAlignment="1" applyProtection="1">
      <alignment vertical="center" wrapText="1"/>
      <protection locked="0"/>
    </xf>
    <xf numFmtId="0" fontId="37" fillId="0" borderId="0" xfId="0" applyFont="1" applyFill="1" applyBorder="1" applyAlignment="1">
      <alignment vertical="center" wrapText="1"/>
    </xf>
    <xf numFmtId="0" fontId="35"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36" fillId="0" borderId="0" xfId="0" applyFont="1" applyFill="1" applyBorder="1">
      <alignment vertical="center"/>
    </xf>
    <xf numFmtId="0" fontId="38" fillId="0" borderId="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locked="0"/>
    </xf>
    <xf numFmtId="49" fontId="38" fillId="0" borderId="0" xfId="0" applyNumberFormat="1" applyFont="1" applyFill="1" applyBorder="1" applyAlignment="1" applyProtection="1">
      <alignment vertical="center" wrapText="1"/>
      <protection locked="0"/>
    </xf>
    <xf numFmtId="0" fontId="39" fillId="0" borderId="0" xfId="0" applyFont="1" applyFill="1" applyBorder="1" applyAlignment="1" applyProtection="1">
      <alignment horizontal="center" vertical="center" wrapText="1"/>
      <protection locked="0"/>
    </xf>
    <xf numFmtId="0" fontId="38" fillId="0" borderId="60" xfId="0" applyFont="1" applyFill="1" applyBorder="1" applyAlignment="1" applyProtection="1">
      <alignment horizontal="center" vertical="center" wrapText="1"/>
      <protection locked="0"/>
    </xf>
    <xf numFmtId="0" fontId="42" fillId="9" borderId="16" xfId="0" applyFont="1" applyFill="1" applyBorder="1" applyAlignment="1">
      <alignment horizontal="center" vertical="center" wrapText="1"/>
    </xf>
    <xf numFmtId="0" fontId="54" fillId="24" borderId="36" xfId="0" applyFont="1" applyFill="1" applyBorder="1" applyAlignment="1">
      <alignment horizontal="center" vertical="center" wrapText="1"/>
    </xf>
    <xf numFmtId="0" fontId="54" fillId="24" borderId="35" xfId="0" applyFont="1" applyFill="1" applyBorder="1" applyAlignment="1">
      <alignment horizontal="center" vertical="center" wrapText="1"/>
    </xf>
    <xf numFmtId="0" fontId="54" fillId="24" borderId="45" xfId="0" applyFont="1" applyFill="1" applyBorder="1" applyAlignment="1">
      <alignment horizontal="center" vertical="center" wrapText="1"/>
    </xf>
    <xf numFmtId="0" fontId="54" fillId="24" borderId="13" xfId="0" applyFont="1" applyFill="1" applyBorder="1" applyAlignment="1">
      <alignment horizontal="center" vertical="center" wrapText="1"/>
    </xf>
    <xf numFmtId="0" fontId="41" fillId="29" borderId="37" xfId="0" applyFont="1" applyFill="1" applyBorder="1" applyAlignment="1">
      <alignment horizontal="center" vertical="center" wrapText="1"/>
    </xf>
    <xf numFmtId="0" fontId="42" fillId="9" borderId="57" xfId="0" applyFont="1" applyFill="1" applyBorder="1" applyAlignment="1">
      <alignment horizontal="center" vertical="center" wrapText="1"/>
    </xf>
    <xf numFmtId="0" fontId="42" fillId="29" borderId="57" xfId="0" applyFont="1" applyFill="1" applyBorder="1" applyAlignment="1">
      <alignment horizontal="center" vertical="center" wrapText="1"/>
    </xf>
    <xf numFmtId="0" fontId="54" fillId="24" borderId="59" xfId="0" applyFont="1" applyFill="1" applyBorder="1" applyAlignment="1">
      <alignment horizontal="center" vertical="center" wrapText="1"/>
    </xf>
    <xf numFmtId="0" fontId="54" fillId="24" borderId="37" xfId="0" applyFont="1" applyFill="1" applyBorder="1" applyAlignment="1">
      <alignment horizontal="center" vertical="center"/>
    </xf>
    <xf numFmtId="0" fontId="54" fillId="24" borderId="37" xfId="0" applyFont="1" applyFill="1" applyBorder="1" applyAlignment="1">
      <alignment horizontal="center" vertical="center" wrapText="1"/>
    </xf>
    <xf numFmtId="0" fontId="41" fillId="9" borderId="37" xfId="0" applyFont="1" applyFill="1" applyBorder="1" applyAlignment="1">
      <alignment horizontal="center" vertical="center" wrapText="1"/>
    </xf>
    <xf numFmtId="0" fontId="55" fillId="9" borderId="16" xfId="0" applyFont="1" applyFill="1" applyBorder="1" applyAlignment="1">
      <alignment horizontal="center" vertical="center" wrapText="1"/>
    </xf>
    <xf numFmtId="176" fontId="55" fillId="18" borderId="37" xfId="0" applyNumberFormat="1" applyFont="1" applyFill="1" applyBorder="1" applyAlignment="1">
      <alignment horizontal="center" vertical="center"/>
    </xf>
    <xf numFmtId="0" fontId="41" fillId="9" borderId="37" xfId="0" applyFont="1" applyFill="1" applyBorder="1" applyAlignment="1">
      <alignment horizontal="right" vertical="center" wrapText="1"/>
    </xf>
    <xf numFmtId="0" fontId="41" fillId="9" borderId="37" xfId="0" applyFont="1" applyFill="1" applyBorder="1" applyAlignment="1">
      <alignment horizontal="right" vertical="center"/>
    </xf>
    <xf numFmtId="0" fontId="55" fillId="29" borderId="37" xfId="0" applyFont="1" applyFill="1" applyBorder="1" applyAlignment="1">
      <alignment horizontal="center" vertical="center" wrapText="1"/>
    </xf>
    <xf numFmtId="0" fontId="55" fillId="29" borderId="37" xfId="0" applyFont="1" applyFill="1" applyBorder="1" applyAlignment="1">
      <alignment horizontal="center" vertical="center"/>
    </xf>
    <xf numFmtId="0" fontId="38" fillId="0" borderId="0" xfId="0" applyFont="1">
      <alignment vertical="center"/>
    </xf>
    <xf numFmtId="0" fontId="37" fillId="0" borderId="0" xfId="0" applyFont="1">
      <alignment vertical="center"/>
    </xf>
    <xf numFmtId="0" fontId="48" fillId="22" borderId="0" xfId="0" applyFont="1" applyFill="1">
      <alignment vertical="center"/>
    </xf>
    <xf numFmtId="0" fontId="38" fillId="0" borderId="21" xfId="0" applyFont="1" applyFill="1" applyBorder="1" applyAlignment="1" applyProtection="1">
      <alignment horizontal="center" vertical="center" wrapText="1"/>
      <protection locked="0"/>
    </xf>
    <xf numFmtId="0" fontId="38" fillId="0" borderId="23" xfId="0" applyFont="1" applyFill="1" applyBorder="1" applyAlignment="1" applyProtection="1">
      <alignment horizontal="center" vertical="center" wrapText="1"/>
      <protection locked="0"/>
    </xf>
    <xf numFmtId="0" fontId="39" fillId="0" borderId="26" xfId="0" applyFont="1" applyFill="1" applyBorder="1" applyAlignment="1" applyProtection="1">
      <alignment horizontal="center" vertical="center" wrapText="1"/>
      <protection locked="0"/>
    </xf>
    <xf numFmtId="0" fontId="39" fillId="0" borderId="61" xfId="0" applyFont="1" applyFill="1" applyBorder="1" applyAlignment="1" applyProtection="1">
      <alignment horizontal="center" vertical="center" wrapText="1"/>
      <protection locked="0"/>
    </xf>
    <xf numFmtId="0" fontId="44" fillId="26" borderId="21" xfId="0" applyFont="1" applyFill="1" applyBorder="1" applyAlignment="1">
      <alignment horizontal="center" vertical="center" wrapText="1"/>
    </xf>
    <xf numFmtId="0" fontId="44" fillId="26" borderId="23" xfId="0" applyFont="1" applyFill="1" applyBorder="1" applyAlignment="1">
      <alignment horizontal="center" vertical="center" wrapText="1"/>
    </xf>
    <xf numFmtId="0" fontId="44" fillId="26" borderId="61" xfId="0" applyFont="1" applyFill="1" applyBorder="1" applyAlignment="1">
      <alignment horizontal="center" vertical="center" wrapText="1"/>
    </xf>
    <xf numFmtId="0" fontId="44" fillId="26" borderId="29" xfId="0" applyFont="1" applyFill="1" applyBorder="1" applyAlignment="1">
      <alignment horizontal="center" vertical="center" wrapText="1"/>
    </xf>
    <xf numFmtId="0" fontId="44" fillId="26" borderId="25" xfId="0" applyFont="1" applyFill="1" applyBorder="1" applyAlignment="1">
      <alignment horizontal="center" vertical="center" wrapText="1"/>
    </xf>
    <xf numFmtId="14" fontId="44" fillId="26" borderId="25" xfId="0" quotePrefix="1" applyNumberFormat="1" applyFont="1" applyFill="1" applyBorder="1" applyAlignment="1">
      <alignment horizontal="center" vertical="center" wrapText="1"/>
    </xf>
    <xf numFmtId="0" fontId="44" fillId="26" borderId="21" xfId="0" quotePrefix="1" applyFont="1" applyFill="1" applyBorder="1" applyAlignment="1">
      <alignment horizontal="center" vertical="center" wrapText="1"/>
    </xf>
    <xf numFmtId="0" fontId="39" fillId="0" borderId="27" xfId="0" applyFont="1" applyFill="1" applyBorder="1" applyAlignment="1" applyProtection="1">
      <alignment horizontal="center" vertical="center" wrapText="1"/>
      <protection locked="0"/>
    </xf>
    <xf numFmtId="0" fontId="38" fillId="0" borderId="25" xfId="0" applyFont="1" applyFill="1" applyBorder="1" applyAlignment="1" applyProtection="1">
      <alignment horizontal="center" vertical="center"/>
      <protection locked="0"/>
    </xf>
    <xf numFmtId="0" fontId="38" fillId="22" borderId="0" xfId="0" applyFont="1" applyFill="1" applyAlignment="1">
      <alignment horizontal="center" vertical="center"/>
    </xf>
    <xf numFmtId="0" fontId="38" fillId="0" borderId="0" xfId="0" applyFont="1" applyAlignment="1">
      <alignment horizontal="center" vertical="center"/>
    </xf>
    <xf numFmtId="0" fontId="38" fillId="26" borderId="0" xfId="0" applyFont="1" applyFill="1" applyBorder="1" applyAlignment="1">
      <alignment horizontal="center" vertical="center" wrapText="1"/>
    </xf>
    <xf numFmtId="0" fontId="38" fillId="26" borderId="25" xfId="0" applyFont="1" applyFill="1" applyBorder="1" applyAlignment="1">
      <alignment horizontal="center" vertical="center"/>
    </xf>
    <xf numFmtId="0" fontId="38" fillId="26" borderId="23" xfId="0" applyFont="1" applyFill="1" applyBorder="1" applyAlignment="1">
      <alignment horizontal="center" vertical="center"/>
    </xf>
    <xf numFmtId="0" fontId="38" fillId="26" borderId="21" xfId="0" applyFont="1" applyFill="1" applyBorder="1" applyAlignment="1">
      <alignment horizontal="center" vertical="center"/>
    </xf>
    <xf numFmtId="0" fontId="38" fillId="22" borderId="0" xfId="44" applyFont="1" applyFill="1" applyBorder="1">
      <alignment vertical="center"/>
    </xf>
    <xf numFmtId="0" fontId="38" fillId="22" borderId="0" xfId="44" applyFont="1" applyFill="1">
      <alignment vertical="center"/>
    </xf>
    <xf numFmtId="0" fontId="38" fillId="0" borderId="0" xfId="44" applyFont="1">
      <alignment vertical="center"/>
    </xf>
    <xf numFmtId="0" fontId="38" fillId="22" borderId="0" xfId="44" applyFont="1" applyFill="1" applyAlignment="1">
      <alignment horizontal="left" vertical="center"/>
    </xf>
    <xf numFmtId="0" fontId="38" fillId="22" borderId="0" xfId="44" applyFont="1" applyFill="1" applyProtection="1">
      <alignment vertical="center"/>
      <protection locked="0"/>
    </xf>
    <xf numFmtId="0" fontId="38" fillId="22" borderId="0" xfId="44" applyFont="1" applyFill="1" applyProtection="1">
      <alignment vertical="center"/>
    </xf>
    <xf numFmtId="0" fontId="38" fillId="0" borderId="31" xfId="44" applyFont="1" applyFill="1" applyBorder="1" applyProtection="1">
      <alignment vertical="center"/>
      <protection locked="0"/>
    </xf>
    <xf numFmtId="0" fontId="38" fillId="0" borderId="21" xfId="44" applyFont="1" applyFill="1" applyBorder="1" applyProtection="1">
      <alignment vertical="center"/>
      <protection locked="0"/>
    </xf>
    <xf numFmtId="0" fontId="38" fillId="0" borderId="23" xfId="44" applyFont="1" applyFill="1" applyBorder="1" applyProtection="1">
      <alignment vertical="center"/>
      <protection locked="0"/>
    </xf>
    <xf numFmtId="0" fontId="37" fillId="22" borderId="0" xfId="44" applyFont="1" applyFill="1" applyAlignment="1" applyProtection="1">
      <alignment horizontal="left" vertical="center"/>
    </xf>
    <xf numFmtId="0" fontId="37" fillId="0" borderId="0" xfId="44" applyFont="1" applyAlignment="1" applyProtection="1">
      <alignment horizontal="left" vertical="center"/>
    </xf>
    <xf numFmtId="0" fontId="44" fillId="26" borderId="70" xfId="0" applyFont="1" applyFill="1" applyBorder="1" applyAlignment="1">
      <alignment horizontal="center" vertical="center" wrapText="1"/>
    </xf>
    <xf numFmtId="0" fontId="44" fillId="26" borderId="70" xfId="0" applyFont="1" applyFill="1" applyBorder="1" applyAlignment="1">
      <alignment horizontal="right" vertical="center" wrapText="1"/>
    </xf>
    <xf numFmtId="0" fontId="48" fillId="26" borderId="70" xfId="0" applyFont="1" applyFill="1" applyBorder="1" applyAlignment="1">
      <alignment horizontal="center" vertical="center" wrapText="1"/>
    </xf>
    <xf numFmtId="0" fontId="46" fillId="31" borderId="70" xfId="0" applyFont="1" applyFill="1" applyBorder="1" applyAlignment="1">
      <alignment horizontal="center" vertical="center"/>
    </xf>
    <xf numFmtId="0" fontId="53" fillId="30" borderId="70" xfId="0" applyFont="1" applyFill="1" applyBorder="1" applyAlignment="1">
      <alignment horizontal="left" vertical="center"/>
    </xf>
    <xf numFmtId="0" fontId="46" fillId="34" borderId="71" xfId="0" applyFont="1" applyFill="1" applyBorder="1" applyAlignment="1">
      <alignment horizontal="center" vertical="center"/>
    </xf>
    <xf numFmtId="0" fontId="44" fillId="26" borderId="72" xfId="0" applyFont="1" applyFill="1" applyBorder="1" applyAlignment="1">
      <alignment horizontal="center" vertical="center" wrapText="1"/>
    </xf>
    <xf numFmtId="0" fontId="38" fillId="22" borderId="66" xfId="0" applyFont="1" applyFill="1" applyBorder="1">
      <alignment vertical="center"/>
    </xf>
    <xf numFmtId="0" fontId="29" fillId="0" borderId="0" xfId="0" applyFont="1" applyAlignment="1">
      <alignment horizontal="center" vertical="center"/>
    </xf>
    <xf numFmtId="0" fontId="59" fillId="0" borderId="0" xfId="46" applyAlignment="1">
      <alignment horizontal="left" vertical="center"/>
    </xf>
    <xf numFmtId="0" fontId="60" fillId="0" borderId="0" xfId="0" applyFont="1" applyAlignment="1">
      <alignment horizontal="left" vertical="center"/>
    </xf>
    <xf numFmtId="0" fontId="61" fillId="0" borderId="0" xfId="0" applyFont="1" applyAlignment="1">
      <alignment horizontal="center" vertical="center"/>
    </xf>
    <xf numFmtId="0" fontId="20" fillId="18" borderId="37" xfId="0" applyFont="1" applyFill="1" applyBorder="1" applyAlignment="1">
      <alignment horizontal="center" vertical="center" wrapText="1"/>
    </xf>
    <xf numFmtId="0" fontId="19" fillId="15" borderId="37" xfId="0" applyFont="1" applyFill="1" applyBorder="1" applyAlignment="1">
      <alignment horizontal="center" vertical="center" wrapText="1"/>
    </xf>
    <xf numFmtId="0" fontId="0" fillId="0" borderId="0" xfId="0" applyBorder="1">
      <alignment vertical="center"/>
    </xf>
    <xf numFmtId="0" fontId="36" fillId="32" borderId="0" xfId="0" applyFont="1" applyFill="1" applyBorder="1" applyAlignment="1">
      <alignment horizontal="center" vertical="center"/>
    </xf>
    <xf numFmtId="0" fontId="38" fillId="0" borderId="70" xfId="0" applyFont="1" applyFill="1" applyBorder="1" applyAlignment="1" applyProtection="1">
      <alignment horizontal="center" vertical="center" wrapText="1"/>
      <protection locked="0"/>
    </xf>
    <xf numFmtId="0" fontId="37" fillId="26" borderId="70" xfId="0" applyFont="1" applyFill="1" applyBorder="1" applyAlignment="1">
      <alignment horizontal="center" vertical="center" wrapText="1"/>
    </xf>
    <xf numFmtId="0" fontId="37" fillId="26" borderId="71" xfId="0" applyFont="1" applyFill="1" applyBorder="1" applyAlignment="1">
      <alignment horizontal="center" vertical="center" wrapText="1"/>
    </xf>
    <xf numFmtId="0" fontId="39" fillId="0" borderId="70" xfId="0" applyFont="1" applyFill="1" applyBorder="1" applyAlignment="1" applyProtection="1">
      <alignment horizontal="center" vertical="center" wrapText="1"/>
      <protection locked="0"/>
    </xf>
    <xf numFmtId="0" fontId="37" fillId="26" borderId="76" xfId="0" applyFont="1" applyFill="1" applyBorder="1" applyAlignment="1">
      <alignment horizontal="center" vertical="center" wrapText="1"/>
    </xf>
    <xf numFmtId="0" fontId="38" fillId="0" borderId="74" xfId="0" applyFont="1" applyFill="1" applyBorder="1" applyAlignment="1" applyProtection="1">
      <alignment horizontal="center" vertical="center" wrapText="1"/>
      <protection locked="0"/>
    </xf>
    <xf numFmtId="0" fontId="38" fillId="0" borderId="73" xfId="0" applyFont="1" applyFill="1" applyBorder="1" applyAlignment="1" applyProtection="1">
      <alignment horizontal="center" vertical="center" wrapText="1"/>
      <protection locked="0"/>
    </xf>
    <xf numFmtId="0" fontId="37" fillId="22" borderId="0" xfId="0" applyFont="1" applyFill="1" applyAlignment="1" applyProtection="1">
      <alignment horizontal="left" vertical="center"/>
      <protection hidden="1"/>
    </xf>
    <xf numFmtId="0" fontId="38" fillId="22" borderId="0" xfId="0" applyFont="1" applyFill="1" applyProtection="1">
      <alignment vertical="center"/>
      <protection hidden="1"/>
    </xf>
    <xf numFmtId="0" fontId="38" fillId="25" borderId="0" xfId="0" applyFont="1" applyFill="1" applyAlignment="1" applyProtection="1">
      <alignment horizontal="left" vertical="center"/>
      <protection hidden="1"/>
    </xf>
    <xf numFmtId="0" fontId="38" fillId="22" borderId="0" xfId="0" applyFont="1" applyFill="1" applyAlignment="1" applyProtection="1">
      <alignment horizontal="left" vertical="center"/>
      <protection hidden="1"/>
    </xf>
    <xf numFmtId="0" fontId="37" fillId="22" borderId="0" xfId="0" applyFont="1" applyFill="1" applyProtection="1">
      <alignment vertical="center"/>
      <protection hidden="1"/>
    </xf>
    <xf numFmtId="0" fontId="38" fillId="25" borderId="0" xfId="0" applyFont="1" applyFill="1" applyProtection="1">
      <alignment vertical="center"/>
      <protection hidden="1"/>
    </xf>
    <xf numFmtId="0" fontId="39" fillId="22" borderId="0" xfId="0" applyFont="1" applyFill="1" applyAlignment="1" applyProtection="1">
      <alignment vertical="center"/>
      <protection hidden="1"/>
    </xf>
    <xf numFmtId="0" fontId="39" fillId="22" borderId="0" xfId="0" applyFont="1" applyFill="1" applyProtection="1">
      <alignment vertical="center"/>
      <protection hidden="1"/>
    </xf>
    <xf numFmtId="0" fontId="39" fillId="25" borderId="0" xfId="0" applyFont="1" applyFill="1" applyAlignment="1" applyProtection="1">
      <alignment vertical="center"/>
      <protection hidden="1"/>
    </xf>
    <xf numFmtId="0" fontId="39" fillId="25" borderId="0" xfId="0" applyFont="1" applyFill="1" applyAlignment="1" applyProtection="1">
      <alignment horizontal="left" vertical="center"/>
      <protection hidden="1"/>
    </xf>
    <xf numFmtId="0" fontId="39" fillId="22" borderId="0" xfId="0" applyFont="1" applyFill="1" applyAlignment="1" applyProtection="1">
      <alignment horizontal="left" vertical="center"/>
      <protection hidden="1"/>
    </xf>
    <xf numFmtId="0" fontId="44" fillId="22" borderId="0" xfId="0" applyFont="1" applyFill="1" applyAlignment="1" applyProtection="1">
      <alignment horizontal="left" vertical="center"/>
      <protection hidden="1"/>
    </xf>
    <xf numFmtId="0" fontId="43" fillId="35" borderId="0" xfId="0" applyFont="1" applyFill="1" applyAlignment="1" applyProtection="1">
      <alignment vertical="center"/>
      <protection hidden="1"/>
    </xf>
    <xf numFmtId="0" fontId="43" fillId="22" borderId="0" xfId="0" applyFont="1" applyFill="1" applyAlignment="1" applyProtection="1">
      <alignment vertical="center"/>
      <protection hidden="1"/>
    </xf>
    <xf numFmtId="0" fontId="43" fillId="25" borderId="0" xfId="0" applyFont="1" applyFill="1" applyAlignment="1" applyProtection="1">
      <alignment horizontal="left" vertical="center"/>
      <protection hidden="1"/>
    </xf>
    <xf numFmtId="0" fontId="45" fillId="22" borderId="0" xfId="0" applyFont="1" applyFill="1" applyAlignment="1" applyProtection="1">
      <alignment horizontal="left" vertical="center"/>
      <protection hidden="1"/>
    </xf>
    <xf numFmtId="0" fontId="39" fillId="22" borderId="0" xfId="0" applyFont="1" applyFill="1" applyAlignment="1" applyProtection="1">
      <alignment vertical="center" wrapText="1"/>
      <protection hidden="1"/>
    </xf>
    <xf numFmtId="0" fontId="43" fillId="22" borderId="0" xfId="0" applyFont="1" applyFill="1" applyAlignment="1" applyProtection="1">
      <alignment horizontal="left" vertical="center"/>
      <protection hidden="1"/>
    </xf>
    <xf numFmtId="0" fontId="43" fillId="35" borderId="0" xfId="0" applyFont="1" applyFill="1" applyAlignment="1" applyProtection="1">
      <alignment horizontal="left" vertical="center"/>
      <protection hidden="1"/>
    </xf>
    <xf numFmtId="0" fontId="39" fillId="27" borderId="0" xfId="0" applyFont="1" applyFill="1" applyAlignment="1" applyProtection="1">
      <alignment horizontal="left" vertical="center"/>
      <protection hidden="1"/>
    </xf>
    <xf numFmtId="0" fontId="39" fillId="28" borderId="0" xfId="0" applyFont="1" applyFill="1" applyAlignment="1" applyProtection="1">
      <alignment horizontal="left" vertical="center"/>
      <protection hidden="1"/>
    </xf>
    <xf numFmtId="0" fontId="38" fillId="22" borderId="0" xfId="0" quotePrefix="1" applyNumberFormat="1" applyFont="1" applyFill="1" applyProtection="1">
      <alignment vertical="center"/>
      <protection hidden="1"/>
    </xf>
    <xf numFmtId="0" fontId="39" fillId="22" borderId="32" xfId="0" applyFont="1" applyFill="1" applyBorder="1" applyAlignment="1" applyProtection="1">
      <alignment vertical="center" wrapText="1"/>
      <protection hidden="1"/>
    </xf>
    <xf numFmtId="0" fontId="0" fillId="22" borderId="0" xfId="0" applyFill="1" applyProtection="1">
      <alignment vertical="center"/>
      <protection hidden="1"/>
    </xf>
    <xf numFmtId="0" fontId="57" fillId="25" borderId="0" xfId="0" applyFont="1" applyFill="1" applyProtection="1">
      <alignment vertical="center"/>
      <protection hidden="1"/>
    </xf>
    <xf numFmtId="0" fontId="0" fillId="22" borderId="0" xfId="0" applyFill="1" applyAlignment="1" applyProtection="1">
      <alignment horizontal="left" vertical="center"/>
      <protection hidden="1"/>
    </xf>
    <xf numFmtId="0" fontId="38" fillId="0" borderId="70" xfId="0" applyFont="1" applyFill="1" applyBorder="1" applyAlignment="1" applyProtection="1">
      <alignment horizontal="center" vertical="center" wrapText="1"/>
    </xf>
    <xf numFmtId="0" fontId="44" fillId="26" borderId="70" xfId="0" applyFont="1" applyFill="1" applyBorder="1" applyAlignment="1" applyProtection="1">
      <alignment horizontal="center" vertical="center" wrapText="1"/>
    </xf>
    <xf numFmtId="0" fontId="39" fillId="26" borderId="70" xfId="0" applyFont="1" applyFill="1" applyBorder="1" applyAlignment="1" applyProtection="1">
      <alignment horizontal="center" vertical="center" wrapText="1"/>
    </xf>
    <xf numFmtId="0" fontId="38" fillId="26" borderId="70" xfId="0" applyFont="1" applyFill="1" applyBorder="1" applyAlignment="1">
      <alignment horizontal="center" vertical="center" wrapText="1"/>
    </xf>
    <xf numFmtId="0" fontId="39" fillId="0" borderId="68" xfId="0" applyFont="1" applyFill="1" applyBorder="1" applyAlignment="1" applyProtection="1">
      <alignment horizontal="center" vertical="center" wrapText="1"/>
      <protection locked="0"/>
    </xf>
    <xf numFmtId="0" fontId="38" fillId="26" borderId="67" xfId="0" applyFont="1" applyFill="1" applyBorder="1" applyAlignment="1">
      <alignment horizontal="center" vertical="center"/>
    </xf>
    <xf numFmtId="0" fontId="38" fillId="0" borderId="67" xfId="0" applyFont="1" applyFill="1" applyBorder="1" applyAlignment="1" applyProtection="1">
      <alignment horizontal="center" vertical="center"/>
      <protection locked="0"/>
    </xf>
    <xf numFmtId="0" fontId="63" fillId="9" borderId="37" xfId="0" applyFont="1" applyFill="1" applyBorder="1" applyAlignment="1">
      <alignment horizontal="center" vertical="center" wrapText="1"/>
    </xf>
    <xf numFmtId="0" fontId="63" fillId="9" borderId="16" xfId="0" applyFont="1" applyFill="1" applyBorder="1" applyAlignment="1">
      <alignment horizontal="center" vertical="center" wrapText="1"/>
    </xf>
    <xf numFmtId="0" fontId="63" fillId="9" borderId="0" xfId="0" applyFont="1" applyFill="1" applyBorder="1" applyAlignment="1">
      <alignment horizontal="center" vertical="center" wrapText="1"/>
    </xf>
    <xf numFmtId="0" fontId="46" fillId="30" borderId="70" xfId="0" applyFont="1" applyFill="1" applyBorder="1" applyAlignment="1">
      <alignment horizontal="left" vertical="center"/>
    </xf>
    <xf numFmtId="0" fontId="39" fillId="0" borderId="70" xfId="0" applyFont="1" applyFill="1" applyBorder="1" applyAlignment="1" applyProtection="1">
      <alignment vertical="center" wrapText="1"/>
      <protection locked="0"/>
    </xf>
    <xf numFmtId="0" fontId="58" fillId="36" borderId="0" xfId="0" applyFont="1" applyFill="1" applyAlignment="1">
      <alignment horizontal="left" vertical="center"/>
    </xf>
    <xf numFmtId="0" fontId="27" fillId="22" borderId="0" xfId="0" applyFont="1" applyFill="1" applyAlignment="1">
      <alignment horizontal="left" vertical="center"/>
    </xf>
    <xf numFmtId="0" fontId="58" fillId="25" borderId="0" xfId="0" applyFont="1" applyFill="1" applyAlignment="1">
      <alignment horizontal="left" vertical="center"/>
    </xf>
    <xf numFmtId="0" fontId="58" fillId="25" borderId="0" xfId="0" applyFont="1" applyFill="1">
      <alignment vertical="center"/>
    </xf>
    <xf numFmtId="0" fontId="38" fillId="25" borderId="0" xfId="0" applyFont="1" applyFill="1" applyAlignment="1">
      <alignment horizontal="left" vertical="center"/>
    </xf>
    <xf numFmtId="0" fontId="38" fillId="25" borderId="0" xfId="0" applyFont="1" applyFill="1">
      <alignment vertical="center"/>
    </xf>
    <xf numFmtId="0" fontId="38" fillId="22" borderId="0" xfId="0" applyFont="1" applyFill="1" applyAlignment="1">
      <alignment horizontal="left" vertical="center"/>
    </xf>
    <xf numFmtId="0" fontId="46" fillId="34" borderId="78" xfId="0" applyFont="1" applyFill="1" applyBorder="1" applyAlignment="1">
      <alignment horizontal="center" vertical="center" wrapText="1"/>
    </xf>
    <xf numFmtId="0" fontId="46" fillId="34" borderId="78" xfId="0" applyFont="1" applyFill="1" applyBorder="1" applyAlignment="1">
      <alignment horizontal="center" vertical="center"/>
    </xf>
    <xf numFmtId="0" fontId="46" fillId="34" borderId="79" xfId="0" applyFont="1" applyFill="1" applyBorder="1" applyAlignment="1">
      <alignment horizontal="center" vertical="center" wrapText="1"/>
    </xf>
    <xf numFmtId="0" fontId="44" fillId="26" borderId="80" xfId="0" applyFont="1" applyFill="1" applyBorder="1" applyAlignment="1">
      <alignment horizontal="center" vertical="center" wrapText="1"/>
    </xf>
    <xf numFmtId="0" fontId="63" fillId="20" borderId="37" xfId="0" applyFont="1" applyFill="1" applyBorder="1" applyAlignment="1">
      <alignment horizontal="center" vertical="center" wrapText="1"/>
    </xf>
    <xf numFmtId="0" fontId="22" fillId="18" borderId="37" xfId="0" applyFont="1" applyFill="1" applyBorder="1" applyAlignment="1">
      <alignment horizontal="center" vertical="center" wrapText="1"/>
    </xf>
    <xf numFmtId="0" fontId="38" fillId="0" borderId="73" xfId="0" applyFont="1" applyFill="1" applyBorder="1" applyAlignment="1" applyProtection="1">
      <alignment horizontal="center" vertical="center" wrapText="1"/>
      <protection locked="0"/>
    </xf>
    <xf numFmtId="0" fontId="44" fillId="26" borderId="70" xfId="0" applyFont="1" applyFill="1" applyBorder="1" applyAlignment="1">
      <alignment horizontal="center" vertical="center" wrapText="1"/>
    </xf>
    <xf numFmtId="0" fontId="44" fillId="26" borderId="71" xfId="0" applyFont="1" applyFill="1" applyBorder="1" applyAlignment="1">
      <alignment horizontal="right" vertical="center" wrapText="1"/>
    </xf>
    <xf numFmtId="0" fontId="44" fillId="26" borderId="71" xfId="0" applyFont="1" applyFill="1" applyBorder="1" applyAlignment="1">
      <alignment horizontal="center" vertical="center" wrapText="1"/>
    </xf>
    <xf numFmtId="0" fontId="44" fillId="26" borderId="72" xfId="0" applyFont="1" applyFill="1" applyBorder="1" applyAlignment="1">
      <alignment horizontal="right" vertical="center" wrapText="1"/>
    </xf>
    <xf numFmtId="0" fontId="38" fillId="0" borderId="69" xfId="0" applyFont="1" applyFill="1" applyBorder="1" applyAlignment="1" applyProtection="1">
      <alignment horizontal="center" vertical="center" wrapText="1"/>
      <protection locked="0"/>
    </xf>
    <xf numFmtId="0" fontId="47" fillId="34" borderId="71" xfId="0" applyFont="1" applyFill="1" applyBorder="1" applyAlignment="1">
      <alignment horizontal="center" vertical="center" wrapText="1"/>
    </xf>
    <xf numFmtId="0" fontId="39" fillId="28" borderId="0" xfId="0" applyFont="1" applyFill="1" applyAlignment="1" applyProtection="1">
      <alignment horizontal="center" vertical="center"/>
      <protection hidden="1"/>
    </xf>
    <xf numFmtId="0" fontId="38" fillId="25" borderId="0" xfId="0" applyFont="1" applyFill="1" applyAlignment="1" applyProtection="1">
      <alignment vertical="center"/>
      <protection hidden="1"/>
    </xf>
    <xf numFmtId="0" fontId="39" fillId="28" borderId="0" xfId="0" applyFont="1" applyFill="1" applyAlignment="1" applyProtection="1">
      <alignment vertical="center"/>
      <protection hidden="1"/>
    </xf>
    <xf numFmtId="0" fontId="38" fillId="0" borderId="70" xfId="0" applyFont="1" applyFill="1" applyBorder="1" applyAlignment="1" applyProtection="1">
      <alignment horizontal="center" vertical="center" wrapText="1"/>
      <protection locked="0"/>
    </xf>
    <xf numFmtId="0" fontId="38" fillId="0" borderId="73" xfId="0" applyFont="1" applyFill="1" applyBorder="1" applyAlignment="1" applyProtection="1">
      <alignment horizontal="center" vertical="center" wrapText="1"/>
      <protection locked="0"/>
    </xf>
    <xf numFmtId="0" fontId="39" fillId="0" borderId="70" xfId="0" applyFont="1" applyFill="1" applyBorder="1" applyAlignment="1" applyProtection="1">
      <alignment horizontal="center" vertical="center" wrapText="1"/>
      <protection locked="0"/>
    </xf>
    <xf numFmtId="0" fontId="37" fillId="26" borderId="70" xfId="0" applyFont="1" applyFill="1" applyBorder="1" applyAlignment="1">
      <alignment horizontal="center" vertical="center" wrapText="1"/>
    </xf>
    <xf numFmtId="0" fontId="44" fillId="26" borderId="76" xfId="0" applyFont="1" applyFill="1" applyBorder="1" applyAlignment="1">
      <alignment horizontal="center" vertical="center" wrapText="1"/>
    </xf>
    <xf numFmtId="0" fontId="39" fillId="0" borderId="79" xfId="0" applyFont="1" applyFill="1" applyBorder="1" applyAlignment="1" applyProtection="1">
      <alignment vertical="center" wrapText="1"/>
      <protection locked="0"/>
    </xf>
    <xf numFmtId="0" fontId="47" fillId="31" borderId="83" xfId="0" applyFont="1" applyFill="1" applyBorder="1" applyAlignment="1">
      <alignment horizontal="left" vertical="center" wrapText="1"/>
    </xf>
    <xf numFmtId="0" fontId="47" fillId="31" borderId="62" xfId="0" applyFont="1" applyFill="1" applyBorder="1" applyAlignment="1">
      <alignment horizontal="left" vertical="center" wrapText="1"/>
    </xf>
    <xf numFmtId="0" fontId="54" fillId="24" borderId="12" xfId="0" applyFont="1" applyFill="1" applyBorder="1" applyAlignment="1">
      <alignment horizontal="center" vertical="center" wrapText="1"/>
    </xf>
    <xf numFmtId="0" fontId="54" fillId="24" borderId="10" xfId="0" applyFont="1" applyFill="1" applyBorder="1" applyAlignment="1">
      <alignment horizontal="center" vertical="center" wrapText="1"/>
    </xf>
    <xf numFmtId="0" fontId="54" fillId="24" borderId="0" xfId="0" applyFont="1" applyFill="1" applyBorder="1" applyAlignment="1">
      <alignment horizontal="center" vertical="center" wrapText="1"/>
    </xf>
    <xf numFmtId="0" fontId="39" fillId="26" borderId="70" xfId="0" applyFont="1" applyFill="1" applyBorder="1" applyAlignment="1">
      <alignment horizontal="center" vertical="center" wrapText="1"/>
    </xf>
    <xf numFmtId="0" fontId="46" fillId="34" borderId="70" xfId="0" applyFont="1" applyFill="1" applyBorder="1" applyAlignment="1">
      <alignment horizontal="center" vertical="center"/>
    </xf>
    <xf numFmtId="0" fontId="46" fillId="34" borderId="70" xfId="0" applyFont="1" applyFill="1" applyBorder="1" applyAlignment="1">
      <alignment horizontal="center" vertical="center" wrapText="1"/>
    </xf>
    <xf numFmtId="0" fontId="47" fillId="31" borderId="70" xfId="0" applyFont="1" applyFill="1" applyBorder="1" applyAlignment="1">
      <alignment horizontal="center" vertical="center" wrapText="1"/>
    </xf>
    <xf numFmtId="0" fontId="47" fillId="31" borderId="70" xfId="0" applyFont="1" applyFill="1" applyBorder="1" applyAlignment="1">
      <alignment horizontal="center" vertical="center"/>
    </xf>
    <xf numFmtId="0" fontId="47" fillId="31" borderId="78" xfId="0" applyFont="1" applyFill="1" applyBorder="1" applyAlignment="1">
      <alignment horizontal="center" vertical="center" wrapText="1"/>
    </xf>
    <xf numFmtId="0" fontId="38" fillId="26" borderId="70" xfId="0" applyFont="1" applyFill="1" applyBorder="1" applyAlignment="1" applyProtection="1">
      <alignment horizontal="center" vertical="center" wrapText="1"/>
    </xf>
    <xf numFmtId="0" fontId="44" fillId="26" borderId="30" xfId="0" applyFont="1" applyFill="1" applyBorder="1" applyAlignment="1">
      <alignment horizontal="center" vertical="center" wrapText="1"/>
    </xf>
    <xf numFmtId="14" fontId="44" fillId="26" borderId="67" xfId="0" quotePrefix="1" applyNumberFormat="1" applyFont="1" applyFill="1" applyBorder="1" applyAlignment="1">
      <alignment horizontal="center" vertical="center" wrapText="1"/>
    </xf>
    <xf numFmtId="0" fontId="44" fillId="26" borderId="89" xfId="0" applyFont="1" applyFill="1" applyBorder="1" applyAlignment="1">
      <alignment horizontal="center" vertical="center" wrapText="1"/>
    </xf>
    <xf numFmtId="0" fontId="38" fillId="0" borderId="29" xfId="44" applyFont="1" applyFill="1" applyBorder="1" applyProtection="1">
      <alignment vertical="center"/>
      <protection locked="0"/>
    </xf>
    <xf numFmtId="0" fontId="38" fillId="0" borderId="30" xfId="44" applyFont="1" applyFill="1" applyBorder="1" applyProtection="1">
      <alignment vertical="center"/>
      <protection locked="0"/>
    </xf>
    <xf numFmtId="0" fontId="35" fillId="32" borderId="0" xfId="0" applyFont="1" applyFill="1" applyBorder="1" applyAlignment="1" applyProtection="1">
      <alignment vertical="center" wrapText="1"/>
      <protection locked="0"/>
    </xf>
    <xf numFmtId="0" fontId="26" fillId="22" borderId="0" xfId="0" applyFont="1" applyFill="1" applyBorder="1">
      <alignment vertical="center"/>
    </xf>
    <xf numFmtId="0" fontId="39" fillId="26" borderId="96" xfId="0" applyFont="1" applyFill="1" applyBorder="1" applyAlignment="1">
      <alignment horizontal="center" vertical="center" wrapText="1"/>
    </xf>
    <xf numFmtId="0" fontId="39" fillId="26" borderId="95" xfId="0" applyFont="1" applyFill="1" applyBorder="1" applyAlignment="1">
      <alignment horizontal="center" vertical="center" wrapText="1"/>
    </xf>
    <xf numFmtId="0" fontId="39" fillId="26" borderId="97" xfId="0" applyFont="1" applyFill="1" applyBorder="1" applyAlignment="1">
      <alignment horizontal="center" vertical="center" wrapText="1"/>
    </xf>
    <xf numFmtId="0" fontId="44" fillId="26" borderId="96" xfId="0" applyFont="1" applyFill="1" applyBorder="1" applyAlignment="1">
      <alignment horizontal="center" vertical="center" wrapText="1"/>
    </xf>
    <xf numFmtId="0" fontId="44" fillId="26" borderId="97" xfId="0" applyFont="1" applyFill="1" applyBorder="1" applyAlignment="1">
      <alignment horizontal="center" vertical="center" wrapText="1"/>
    </xf>
    <xf numFmtId="0" fontId="37" fillId="26" borderId="72" xfId="0" applyFont="1" applyFill="1" applyBorder="1" applyAlignment="1">
      <alignment horizontal="center" vertical="center" wrapText="1"/>
    </xf>
    <xf numFmtId="0" fontId="38" fillId="0" borderId="70" xfId="0" applyFont="1" applyFill="1" applyBorder="1" applyAlignment="1" applyProtection="1">
      <alignment horizontal="center" vertical="center" wrapText="1"/>
      <protection locked="0"/>
    </xf>
    <xf numFmtId="0" fontId="37" fillId="26" borderId="70" xfId="0" applyFont="1" applyFill="1" applyBorder="1" applyAlignment="1">
      <alignment horizontal="center" vertical="center" wrapText="1"/>
    </xf>
    <xf numFmtId="0" fontId="39" fillId="0" borderId="70" xfId="0" applyFont="1" applyFill="1" applyBorder="1" applyAlignment="1" applyProtection="1">
      <alignment horizontal="left" vertical="center" wrapText="1"/>
      <protection locked="0"/>
    </xf>
    <xf numFmtId="0" fontId="35" fillId="32" borderId="66" xfId="0" applyFont="1" applyFill="1" applyBorder="1" applyAlignment="1" applyProtection="1">
      <alignment horizontal="left" vertical="center" wrapText="1"/>
      <protection locked="0"/>
    </xf>
    <xf numFmtId="0" fontId="35" fillId="32" borderId="0" xfId="0" applyFont="1" applyFill="1" applyBorder="1" applyAlignment="1" applyProtection="1">
      <alignment horizontal="left" vertical="center" wrapText="1"/>
      <protection locked="0"/>
    </xf>
    <xf numFmtId="0" fontId="26" fillId="22" borderId="0" xfId="0" applyFont="1" applyFill="1" applyAlignment="1">
      <alignment horizontal="left" vertical="center"/>
    </xf>
    <xf numFmtId="0" fontId="48" fillId="22" borderId="104" xfId="0" applyFont="1" applyFill="1" applyBorder="1" applyAlignment="1" applyProtection="1">
      <alignment horizontal="center" vertical="center"/>
      <protection hidden="1"/>
    </xf>
    <xf numFmtId="0" fontId="26" fillId="22" borderId="108" xfId="0" applyFont="1" applyFill="1" applyBorder="1" applyAlignment="1">
      <alignment horizontal="center" vertical="center"/>
    </xf>
    <xf numFmtId="0" fontId="26" fillId="22" borderId="105" xfId="0" applyFont="1" applyFill="1" applyBorder="1" applyAlignment="1">
      <alignment horizontal="center" vertical="center"/>
    </xf>
    <xf numFmtId="0" fontId="47" fillId="34" borderId="91" xfId="0" applyFont="1" applyFill="1" applyBorder="1" applyAlignment="1">
      <alignment horizontal="center" vertical="center"/>
    </xf>
    <xf numFmtId="0" fontId="47" fillId="34" borderId="92" xfId="0" applyFont="1" applyFill="1" applyBorder="1" applyAlignment="1">
      <alignment horizontal="center" vertical="center" wrapText="1"/>
    </xf>
    <xf numFmtId="0" fontId="47" fillId="34" borderId="92" xfId="0" applyFont="1" applyFill="1" applyBorder="1" applyAlignment="1">
      <alignment horizontal="center" vertical="center"/>
    </xf>
    <xf numFmtId="0" fontId="47" fillId="34" borderId="93" xfId="0" applyFont="1" applyFill="1" applyBorder="1" applyAlignment="1">
      <alignment horizontal="center" vertical="center" wrapText="1"/>
    </xf>
    <xf numFmtId="0" fontId="39" fillId="0" borderId="110" xfId="0" applyFont="1" applyFill="1" applyBorder="1" applyAlignment="1" applyProtection="1">
      <alignment horizontal="center" vertical="center" wrapText="1"/>
      <protection locked="0"/>
    </xf>
    <xf numFmtId="0" fontId="39" fillId="26" borderId="95" xfId="0" applyFont="1" applyFill="1" applyBorder="1" applyAlignment="1" applyProtection="1">
      <alignment horizontal="center" vertical="center" wrapText="1"/>
    </xf>
    <xf numFmtId="0" fontId="39" fillId="26" borderId="96" xfId="0" applyFont="1" applyFill="1" applyBorder="1" applyAlignment="1" applyProtection="1">
      <alignment horizontal="center" vertical="center" wrapText="1"/>
    </xf>
    <xf numFmtId="0" fontId="38" fillId="0" borderId="0" xfId="0" applyFont="1" applyFill="1" applyAlignment="1">
      <alignment horizontal="left" vertical="center"/>
    </xf>
    <xf numFmtId="0" fontId="38" fillId="0" borderId="0" xfId="0" applyFont="1" applyAlignment="1">
      <alignment horizontal="left" vertical="center"/>
    </xf>
    <xf numFmtId="0" fontId="44" fillId="26" borderId="70" xfId="0" applyFont="1" applyFill="1" applyBorder="1" applyAlignment="1">
      <alignment horizontal="left" vertical="center" wrapText="1"/>
    </xf>
    <xf numFmtId="0" fontId="37" fillId="0" borderId="0" xfId="0" applyFont="1" applyAlignment="1">
      <alignment horizontal="left" vertical="center"/>
    </xf>
    <xf numFmtId="0" fontId="39" fillId="0" borderId="77" xfId="0" applyFont="1" applyFill="1" applyBorder="1" applyAlignment="1" applyProtection="1">
      <alignment horizontal="left" vertical="center" wrapText="1"/>
      <protection locked="0"/>
    </xf>
    <xf numFmtId="0" fontId="39" fillId="0" borderId="72" xfId="0" applyFont="1" applyFill="1" applyBorder="1" applyAlignment="1" applyProtection="1">
      <alignment vertical="center" wrapText="1"/>
      <protection locked="0"/>
    </xf>
    <xf numFmtId="0" fontId="39" fillId="26" borderId="96" xfId="0" applyFont="1" applyFill="1" applyBorder="1" applyAlignment="1" applyProtection="1">
      <alignment vertical="center" wrapText="1"/>
    </xf>
    <xf numFmtId="0" fontId="39" fillId="0" borderId="21" xfId="0" applyFont="1" applyFill="1" applyBorder="1" applyAlignment="1" applyProtection="1">
      <alignment horizontal="left" vertical="center" wrapText="1"/>
      <protection locked="0"/>
    </xf>
    <xf numFmtId="0" fontId="39" fillId="0" borderId="23" xfId="0" applyFont="1" applyFill="1" applyBorder="1" applyAlignment="1" applyProtection="1">
      <alignment horizontal="left" vertical="center" wrapText="1"/>
      <protection locked="0"/>
    </xf>
    <xf numFmtId="0" fontId="39" fillId="0" borderId="21" xfId="0" applyFont="1" applyFill="1" applyBorder="1" applyAlignment="1" applyProtection="1">
      <alignment vertical="center" wrapText="1"/>
      <protection locked="0"/>
    </xf>
    <xf numFmtId="0" fontId="39" fillId="0" borderId="23" xfId="0" applyFont="1" applyFill="1" applyBorder="1" applyAlignment="1" applyProtection="1">
      <alignment vertical="center" wrapText="1"/>
      <protection locked="0"/>
    </xf>
    <xf numFmtId="0" fontId="39" fillId="0" borderId="22" xfId="0" applyFont="1" applyFill="1" applyBorder="1" applyAlignment="1" applyProtection="1">
      <alignment horizontal="left" vertical="center" wrapText="1"/>
      <protection locked="0"/>
    </xf>
    <xf numFmtId="0" fontId="39" fillId="0" borderId="24" xfId="0" applyFont="1" applyFill="1" applyBorder="1" applyAlignment="1" applyProtection="1">
      <alignment horizontal="left" vertical="center" wrapText="1"/>
      <protection locked="0"/>
    </xf>
    <xf numFmtId="0" fontId="64" fillId="32" borderId="0" xfId="0" applyFont="1" applyFill="1" applyBorder="1" applyAlignment="1" applyProtection="1">
      <alignment horizontal="left" vertical="center" wrapText="1"/>
      <protection locked="0"/>
    </xf>
    <xf numFmtId="0" fontId="35" fillId="32" borderId="0" xfId="0" applyFont="1" applyFill="1" applyBorder="1" applyAlignment="1" applyProtection="1">
      <alignment horizontal="left" vertical="center" wrapText="1"/>
      <protection locked="0"/>
    </xf>
    <xf numFmtId="0" fontId="47" fillId="34" borderId="112" xfId="0" applyFont="1" applyFill="1" applyBorder="1" applyAlignment="1">
      <alignment horizontal="center" vertical="center" wrapText="1"/>
    </xf>
    <xf numFmtId="0" fontId="39" fillId="26" borderId="113" xfId="0" applyFont="1" applyFill="1" applyBorder="1" applyAlignment="1">
      <alignment horizontal="center" vertical="center" wrapText="1"/>
    </xf>
    <xf numFmtId="0" fontId="44" fillId="26" borderId="113" xfId="0" applyFont="1" applyFill="1" applyBorder="1" applyAlignment="1">
      <alignment horizontal="center" vertical="center" wrapText="1"/>
    </xf>
    <xf numFmtId="0" fontId="26" fillId="22" borderId="113" xfId="0" applyFont="1" applyFill="1" applyBorder="1">
      <alignment vertical="center"/>
    </xf>
    <xf numFmtId="0" fontId="26" fillId="22" borderId="115" xfId="0" applyFont="1" applyFill="1" applyBorder="1" applyAlignment="1">
      <alignment horizontal="center" vertical="center"/>
    </xf>
    <xf numFmtId="0" fontId="26" fillId="22" borderId="116" xfId="0" applyFont="1" applyFill="1" applyBorder="1" applyAlignment="1">
      <alignment horizontal="center" vertical="center"/>
    </xf>
    <xf numFmtId="0" fontId="39" fillId="26" borderId="114" xfId="0" applyFont="1" applyFill="1" applyBorder="1" applyAlignment="1" applyProtection="1">
      <alignment horizontal="center" vertical="center" wrapText="1"/>
    </xf>
    <xf numFmtId="0" fontId="26" fillId="22" borderId="117" xfId="0" applyFont="1" applyFill="1" applyBorder="1">
      <alignment vertical="center"/>
    </xf>
    <xf numFmtId="0" fontId="26" fillId="22" borderId="118" xfId="0" applyFont="1" applyFill="1" applyBorder="1">
      <alignment vertical="center"/>
    </xf>
    <xf numFmtId="0" fontId="47" fillId="34" borderId="119" xfId="44" applyFont="1" applyFill="1" applyBorder="1" applyAlignment="1" applyProtection="1">
      <alignment horizontal="center" vertical="center"/>
    </xf>
    <xf numFmtId="0" fontId="47" fillId="34" borderId="120" xfId="44" applyFont="1" applyFill="1" applyBorder="1" applyAlignment="1" applyProtection="1">
      <alignment horizontal="center" vertical="center" wrapText="1"/>
    </xf>
    <xf numFmtId="0" fontId="47" fillId="34" borderId="120" xfId="44" applyFont="1" applyFill="1" applyBorder="1" applyAlignment="1" applyProtection="1">
      <alignment horizontal="center" vertical="center"/>
    </xf>
    <xf numFmtId="0" fontId="47" fillId="34" borderId="121" xfId="44" applyFont="1" applyFill="1" applyBorder="1" applyAlignment="1" applyProtection="1">
      <alignment horizontal="center" vertical="center"/>
    </xf>
    <xf numFmtId="0" fontId="38" fillId="0" borderId="122" xfId="44" applyFont="1" applyFill="1" applyBorder="1" applyProtection="1">
      <alignment vertical="center"/>
      <protection locked="0"/>
    </xf>
    <xf numFmtId="0" fontId="38" fillId="0" borderId="21" xfId="44" applyFont="1" applyFill="1" applyBorder="1" applyAlignment="1" applyProtection="1">
      <alignment horizontal="center" vertical="center"/>
      <protection locked="0"/>
    </xf>
    <xf numFmtId="0" fontId="38" fillId="0" borderId="23" xfId="44" applyFont="1" applyFill="1" applyBorder="1" applyAlignment="1" applyProtection="1">
      <alignment horizontal="center" vertical="center"/>
      <protection locked="0"/>
    </xf>
    <xf numFmtId="0" fontId="38" fillId="0" borderId="31" xfId="44" applyFont="1" applyFill="1" applyBorder="1" applyAlignment="1" applyProtection="1">
      <alignment horizontal="center" vertical="center"/>
      <protection locked="0"/>
    </xf>
    <xf numFmtId="0" fontId="38" fillId="0" borderId="21" xfId="44" applyFont="1" applyFill="1" applyBorder="1" applyAlignment="1" applyProtection="1">
      <alignment horizontal="left" vertical="center"/>
      <protection locked="0"/>
    </xf>
    <xf numFmtId="0" fontId="38" fillId="0" borderId="23" xfId="44" applyFont="1" applyFill="1" applyBorder="1" applyAlignment="1" applyProtection="1">
      <alignment horizontal="left" vertical="center"/>
      <protection locked="0"/>
    </xf>
    <xf numFmtId="0" fontId="38" fillId="0" borderId="31" xfId="44" applyFont="1" applyFill="1" applyBorder="1" applyAlignment="1" applyProtection="1">
      <alignment horizontal="left" vertical="center"/>
      <protection locked="0"/>
    </xf>
    <xf numFmtId="0" fontId="38" fillId="0" borderId="22" xfId="44" applyFont="1" applyFill="1" applyBorder="1" applyAlignment="1" applyProtection="1">
      <alignment horizontal="left" vertical="center"/>
      <protection locked="0"/>
    </xf>
    <xf numFmtId="0" fontId="38" fillId="0" borderId="24" xfId="44" applyFont="1" applyFill="1" applyBorder="1" applyAlignment="1" applyProtection="1">
      <alignment horizontal="left" vertical="center"/>
      <protection locked="0"/>
    </xf>
    <xf numFmtId="0" fontId="38" fillId="0" borderId="70" xfId="0" applyFont="1" applyFill="1" applyBorder="1" applyAlignment="1" applyProtection="1">
      <alignment horizontal="center" vertical="center" wrapText="1"/>
      <protection locked="0"/>
    </xf>
    <xf numFmtId="0" fontId="39" fillId="0" borderId="21" xfId="0" applyFont="1" applyFill="1" applyBorder="1" applyAlignment="1" applyProtection="1">
      <alignment horizontal="center" vertical="center" wrapText="1"/>
      <protection locked="0"/>
    </xf>
    <xf numFmtId="0" fontId="39" fillId="0" borderId="23" xfId="0" applyFont="1" applyFill="1" applyBorder="1" applyAlignment="1" applyProtection="1">
      <alignment horizontal="center" vertical="center" wrapText="1"/>
      <protection locked="0"/>
    </xf>
    <xf numFmtId="0" fontId="39" fillId="0" borderId="70" xfId="0" applyFont="1" applyFill="1" applyBorder="1" applyAlignment="1" applyProtection="1">
      <alignment horizontal="left" vertical="center" wrapText="1"/>
      <protection locked="0"/>
    </xf>
    <xf numFmtId="0" fontId="46" fillId="34" borderId="125" xfId="0" applyFont="1" applyFill="1" applyBorder="1" applyAlignment="1">
      <alignment horizontal="center" vertical="center"/>
    </xf>
    <xf numFmtId="0" fontId="46" fillId="34" borderId="126" xfId="0" applyFont="1" applyFill="1" applyBorder="1" applyAlignment="1">
      <alignment horizontal="center" vertical="center"/>
    </xf>
    <xf numFmtId="0" fontId="46" fillId="34" borderId="126" xfId="0" applyFont="1" applyFill="1" applyBorder="1" applyAlignment="1">
      <alignment horizontal="center" vertical="center" wrapText="1"/>
    </xf>
    <xf numFmtId="0" fontId="46" fillId="34" borderId="127" xfId="0" applyFont="1" applyFill="1" applyBorder="1" applyAlignment="1">
      <alignment horizontal="center" vertical="center" wrapText="1"/>
    </xf>
    <xf numFmtId="0" fontId="44" fillId="26" borderId="128" xfId="0" applyFont="1" applyFill="1" applyBorder="1" applyAlignment="1">
      <alignment horizontal="center" vertical="center" wrapText="1"/>
    </xf>
    <xf numFmtId="14" fontId="44" fillId="26" borderId="129" xfId="0" quotePrefix="1" applyNumberFormat="1" applyFont="1" applyFill="1" applyBorder="1" applyAlignment="1">
      <alignment horizontal="center" vertical="center" wrapText="1"/>
    </xf>
    <xf numFmtId="0" fontId="44" fillId="26" borderId="130" xfId="0" applyFont="1" applyFill="1" applyBorder="1" applyAlignment="1">
      <alignment horizontal="center" vertical="center" wrapText="1"/>
    </xf>
    <xf numFmtId="0" fontId="39" fillId="0" borderId="131" xfId="0" applyFont="1" applyFill="1" applyBorder="1" applyAlignment="1" applyProtection="1">
      <alignment horizontal="center" vertical="center" wrapText="1"/>
      <protection locked="0"/>
    </xf>
    <xf numFmtId="14" fontId="44" fillId="26" borderId="132" xfId="0" quotePrefix="1" applyNumberFormat="1" applyFont="1" applyFill="1" applyBorder="1" applyAlignment="1">
      <alignment horizontal="center" vertical="center" wrapText="1"/>
    </xf>
    <xf numFmtId="0" fontId="39" fillId="0" borderId="133" xfId="0" applyFont="1" applyFill="1" applyBorder="1" applyAlignment="1" applyProtection="1">
      <alignment horizontal="center" vertical="center" wrapText="1"/>
      <protection locked="0"/>
    </xf>
    <xf numFmtId="0" fontId="47" fillId="31" borderId="134" xfId="0" applyFont="1" applyFill="1" applyBorder="1" applyAlignment="1">
      <alignment horizontal="center" vertical="center"/>
    </xf>
    <xf numFmtId="0" fontId="47" fillId="31" borderId="135" xfId="0" applyFont="1" applyFill="1" applyBorder="1" applyAlignment="1">
      <alignment horizontal="center" vertical="center"/>
    </xf>
    <xf numFmtId="0" fontId="47" fillId="31" borderId="135" xfId="0" applyFont="1" applyFill="1" applyBorder="1" applyAlignment="1">
      <alignment horizontal="center" vertical="center" wrapText="1"/>
    </xf>
    <xf numFmtId="0" fontId="47" fillId="31" borderId="126" xfId="0" applyFont="1" applyFill="1" applyBorder="1" applyAlignment="1">
      <alignment horizontal="center" vertical="center" wrapText="1"/>
    </xf>
    <xf numFmtId="0" fontId="47" fillId="31" borderId="136" xfId="0" applyFont="1" applyFill="1" applyBorder="1" applyAlignment="1">
      <alignment horizontal="center" vertical="center" wrapText="1"/>
    </xf>
    <xf numFmtId="0" fontId="39" fillId="0" borderId="137" xfId="0" applyFont="1" applyFill="1" applyBorder="1" applyAlignment="1" applyProtection="1">
      <alignment horizontal="left" vertical="center" wrapText="1"/>
      <protection locked="0"/>
    </xf>
    <xf numFmtId="0" fontId="46" fillId="30" borderId="138" xfId="0" applyFont="1" applyFill="1" applyBorder="1" applyAlignment="1">
      <alignment horizontal="left" vertical="center"/>
    </xf>
    <xf numFmtId="0" fontId="38" fillId="22" borderId="139" xfId="44" applyFont="1" applyFill="1" applyBorder="1">
      <alignment vertical="center"/>
    </xf>
    <xf numFmtId="0" fontId="38" fillId="22" borderId="140" xfId="44" applyFont="1" applyFill="1" applyBorder="1">
      <alignment vertical="center"/>
    </xf>
    <xf numFmtId="0" fontId="46" fillId="34" borderId="134" xfId="44" applyFont="1" applyFill="1" applyBorder="1" applyAlignment="1">
      <alignment horizontal="center" vertical="center" wrapText="1"/>
    </xf>
    <xf numFmtId="0" fontId="46" fillId="34" borderId="141" xfId="44" applyFont="1" applyFill="1" applyBorder="1" applyAlignment="1">
      <alignment horizontal="center" vertical="center" wrapText="1"/>
    </xf>
    <xf numFmtId="0" fontId="46" fillId="34" borderId="135" xfId="44" applyFont="1" applyFill="1" applyBorder="1" applyAlignment="1">
      <alignment horizontal="center" vertical="center" wrapText="1"/>
    </xf>
    <xf numFmtId="0" fontId="46" fillId="34" borderId="135" xfId="0" applyFont="1" applyFill="1" applyBorder="1" applyAlignment="1">
      <alignment horizontal="center" vertical="center" wrapText="1"/>
    </xf>
    <xf numFmtId="0" fontId="46" fillId="34" borderId="136" xfId="0" applyFont="1" applyFill="1" applyBorder="1" applyAlignment="1">
      <alignment horizontal="center" vertical="center" wrapText="1"/>
    </xf>
    <xf numFmtId="0" fontId="48" fillId="22" borderId="139" xfId="0" applyFont="1" applyFill="1" applyBorder="1" applyAlignment="1">
      <alignment horizontal="left" vertical="center"/>
    </xf>
    <xf numFmtId="0" fontId="38" fillId="22" borderId="139" xfId="0" applyFont="1" applyFill="1" applyBorder="1" applyAlignment="1">
      <alignment horizontal="left" vertical="center"/>
    </xf>
    <xf numFmtId="0" fontId="38" fillId="22" borderId="140" xfId="0" applyFont="1" applyFill="1" applyBorder="1" applyAlignment="1">
      <alignment horizontal="left" vertical="center"/>
    </xf>
    <xf numFmtId="0" fontId="53" fillId="30" borderId="138" xfId="0" applyFont="1" applyFill="1" applyBorder="1" applyAlignment="1">
      <alignment horizontal="left" vertical="center"/>
    </xf>
    <xf numFmtId="0" fontId="48" fillId="22" borderId="139" xfId="0" applyFont="1" applyFill="1" applyBorder="1">
      <alignment vertical="center"/>
    </xf>
    <xf numFmtId="0" fontId="38" fillId="22" borderId="139" xfId="0" applyFont="1" applyFill="1" applyBorder="1">
      <alignment vertical="center"/>
    </xf>
    <xf numFmtId="0" fontId="38" fillId="22" borderId="140" xfId="0" applyFont="1" applyFill="1" applyBorder="1">
      <alignment vertical="center"/>
    </xf>
    <xf numFmtId="0" fontId="39" fillId="0" borderId="138" xfId="0" applyFont="1" applyFill="1" applyBorder="1" applyAlignment="1" applyProtection="1">
      <alignment horizontal="left" vertical="center" wrapText="1"/>
      <protection locked="0"/>
    </xf>
    <xf numFmtId="0" fontId="37" fillId="26" borderId="70" xfId="0" applyFont="1" applyFill="1" applyBorder="1" applyAlignment="1">
      <alignment horizontal="center" vertical="center" wrapText="1"/>
    </xf>
    <xf numFmtId="0" fontId="37" fillId="26" borderId="71" xfId="0" applyFont="1" applyFill="1" applyBorder="1" applyAlignment="1">
      <alignment horizontal="center" vertical="center" wrapText="1"/>
    </xf>
    <xf numFmtId="0" fontId="39" fillId="0" borderId="70" xfId="0" applyFont="1" applyFill="1" applyBorder="1" applyAlignment="1" applyProtection="1">
      <alignment horizontal="left" vertical="center" wrapText="1"/>
      <protection locked="0"/>
    </xf>
    <xf numFmtId="0" fontId="39" fillId="0" borderId="74" xfId="0" applyFont="1" applyFill="1" applyBorder="1" applyAlignment="1" applyProtection="1">
      <alignment horizontal="center" vertical="center" wrapText="1"/>
      <protection locked="0"/>
    </xf>
    <xf numFmtId="0" fontId="39" fillId="0" borderId="75" xfId="0" applyFont="1" applyFill="1" applyBorder="1" applyAlignment="1" applyProtection="1">
      <alignment horizontal="center" vertical="center" wrapText="1"/>
      <protection locked="0"/>
    </xf>
    <xf numFmtId="0" fontId="39" fillId="0" borderId="73" xfId="0" applyFont="1" applyFill="1" applyBorder="1" applyAlignment="1" applyProtection="1">
      <alignment horizontal="center" vertical="center" wrapText="1"/>
      <protection locked="0"/>
    </xf>
    <xf numFmtId="0" fontId="37" fillId="26" borderId="72" xfId="0" applyFont="1" applyFill="1" applyBorder="1" applyAlignment="1">
      <alignment horizontal="center" vertical="center" wrapText="1"/>
    </xf>
    <xf numFmtId="0" fontId="37" fillId="26" borderId="95" xfId="0" applyFont="1" applyFill="1" applyBorder="1" applyAlignment="1">
      <alignment horizontal="center" vertical="center" wrapText="1"/>
    </xf>
    <xf numFmtId="0" fontId="37" fillId="26" borderId="96" xfId="0" applyFont="1" applyFill="1" applyBorder="1" applyAlignment="1">
      <alignment horizontal="center" vertical="center" wrapText="1"/>
    </xf>
    <xf numFmtId="0" fontId="37" fillId="26" borderId="97" xfId="0" applyFont="1" applyFill="1" applyBorder="1" applyAlignment="1">
      <alignment horizontal="center" vertical="center" wrapText="1"/>
    </xf>
    <xf numFmtId="0" fontId="38" fillId="0" borderId="95" xfId="0" applyFont="1" applyFill="1" applyBorder="1" applyAlignment="1" applyProtection="1">
      <alignment horizontal="center" vertical="center" wrapText="1"/>
      <protection locked="0"/>
    </xf>
    <xf numFmtId="0" fontId="38" fillId="0" borderId="96" xfId="0" applyFont="1" applyFill="1" applyBorder="1" applyAlignment="1" applyProtection="1">
      <alignment horizontal="center" vertical="center" wrapText="1"/>
      <protection locked="0"/>
    </xf>
    <xf numFmtId="0" fontId="38" fillId="0" borderId="97" xfId="0" applyFont="1" applyFill="1" applyBorder="1" applyAlignment="1" applyProtection="1">
      <alignment horizontal="center" vertical="center" wrapText="1"/>
      <protection locked="0"/>
    </xf>
    <xf numFmtId="0" fontId="0" fillId="0" borderId="95"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39" fillId="0" borderId="95" xfId="0" applyFont="1" applyFill="1" applyBorder="1" applyAlignment="1" applyProtection="1">
      <alignment horizontal="center" vertical="center" wrapText="1"/>
      <protection locked="0"/>
    </xf>
    <xf numFmtId="0" fontId="39" fillId="0" borderId="96" xfId="0" applyFont="1" applyFill="1" applyBorder="1" applyAlignment="1" applyProtection="1">
      <alignment horizontal="center" vertical="center" wrapText="1"/>
      <protection locked="0"/>
    </xf>
    <xf numFmtId="0" fontId="39" fillId="0" borderId="97" xfId="0" applyFont="1" applyFill="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0" fontId="27" fillId="0" borderId="95" xfId="0" applyFont="1" applyBorder="1" applyAlignment="1" applyProtection="1">
      <alignment horizontal="center" vertical="center"/>
      <protection locked="0"/>
    </xf>
    <xf numFmtId="0" fontId="38" fillId="0" borderId="70" xfId="0" applyFont="1" applyFill="1" applyBorder="1" applyAlignment="1" applyProtection="1">
      <alignment horizontal="left" vertical="center" wrapText="1"/>
      <protection locked="0"/>
    </xf>
    <xf numFmtId="0" fontId="37" fillId="26" borderId="76" xfId="0" applyFont="1" applyFill="1" applyBorder="1" applyAlignment="1">
      <alignment horizontal="center" vertical="center" wrapText="1"/>
    </xf>
    <xf numFmtId="49" fontId="38" fillId="0" borderId="74" xfId="0" applyNumberFormat="1" applyFont="1" applyFill="1" applyBorder="1" applyAlignment="1" applyProtection="1">
      <alignment horizontal="center" vertical="center" wrapText="1"/>
      <protection locked="0"/>
    </xf>
    <xf numFmtId="49" fontId="38" fillId="0" borderId="75" xfId="0" applyNumberFormat="1" applyFont="1" applyFill="1" applyBorder="1" applyAlignment="1" applyProtection="1">
      <alignment horizontal="center" vertical="center" wrapText="1"/>
      <protection locked="0"/>
    </xf>
    <xf numFmtId="49" fontId="38" fillId="0" borderId="73" xfId="0" applyNumberFormat="1" applyFont="1" applyFill="1" applyBorder="1" applyAlignment="1" applyProtection="1">
      <alignment horizontal="center" vertical="center" wrapText="1"/>
      <protection locked="0"/>
    </xf>
    <xf numFmtId="0" fontId="38" fillId="0" borderId="74" xfId="0" applyFont="1" applyFill="1" applyBorder="1" applyAlignment="1" applyProtection="1">
      <alignment horizontal="center" vertical="center" wrapText="1"/>
      <protection locked="0"/>
    </xf>
    <xf numFmtId="0" fontId="38" fillId="0" borderId="75" xfId="0" applyFont="1" applyFill="1" applyBorder="1" applyAlignment="1" applyProtection="1">
      <alignment horizontal="center" vertical="center" wrapText="1"/>
      <protection locked="0"/>
    </xf>
    <xf numFmtId="0" fontId="38" fillId="0" borderId="73" xfId="0" applyFont="1" applyFill="1" applyBorder="1" applyAlignment="1" applyProtection="1">
      <alignment horizontal="center" vertical="center" wrapText="1"/>
      <protection locked="0"/>
    </xf>
    <xf numFmtId="0" fontId="38" fillId="0" borderId="117" xfId="0" applyFont="1" applyFill="1" applyBorder="1" applyAlignment="1" applyProtection="1">
      <alignment horizontal="center" vertical="center" wrapText="1"/>
      <protection locked="0"/>
    </xf>
    <xf numFmtId="0" fontId="38" fillId="0" borderId="113" xfId="0" applyFont="1" applyFill="1" applyBorder="1" applyAlignment="1" applyProtection="1">
      <alignment horizontal="center" vertical="center" wrapText="1"/>
      <protection locked="0"/>
    </xf>
    <xf numFmtId="0" fontId="38" fillId="0" borderId="118" xfId="0" applyFont="1" applyFill="1" applyBorder="1" applyAlignment="1" applyProtection="1">
      <alignment horizontal="center" vertical="center" wrapText="1"/>
      <protection locked="0"/>
    </xf>
    <xf numFmtId="0" fontId="48" fillId="22" borderId="107" xfId="0" applyFont="1" applyFill="1" applyBorder="1" applyAlignment="1">
      <alignment horizontal="center" vertical="center" wrapText="1"/>
    </xf>
    <xf numFmtId="0" fontId="48" fillId="22" borderId="115" xfId="0" applyFont="1" applyFill="1" applyBorder="1" applyAlignment="1">
      <alignment horizontal="center" vertical="center" wrapText="1"/>
    </xf>
    <xf numFmtId="0" fontId="48" fillId="22" borderId="108" xfId="0" applyFont="1" applyFill="1" applyBorder="1" applyAlignment="1">
      <alignment horizontal="center" vertical="center" wrapText="1"/>
    </xf>
    <xf numFmtId="0" fontId="48" fillId="22" borderId="106" xfId="0" applyFont="1" applyFill="1" applyBorder="1" applyAlignment="1">
      <alignment horizontal="center" vertical="center" wrapText="1"/>
    </xf>
    <xf numFmtId="0" fontId="48" fillId="22" borderId="116" xfId="0" applyFont="1" applyFill="1" applyBorder="1" applyAlignment="1">
      <alignment horizontal="center" vertical="center" wrapText="1"/>
    </xf>
    <xf numFmtId="0" fontId="48" fillId="22" borderId="105" xfId="0" applyFont="1" applyFill="1" applyBorder="1" applyAlignment="1">
      <alignment horizontal="center" vertical="center" wrapText="1"/>
    </xf>
    <xf numFmtId="0" fontId="35" fillId="32" borderId="66" xfId="0" applyFont="1" applyFill="1" applyBorder="1" applyAlignment="1" applyProtection="1">
      <alignment horizontal="center" wrapText="1"/>
      <protection locked="0"/>
    </xf>
    <xf numFmtId="0" fontId="35" fillId="32" borderId="0" xfId="0" applyFont="1" applyFill="1" applyBorder="1" applyAlignment="1" applyProtection="1">
      <alignment horizontal="center" wrapText="1"/>
      <protection locked="0"/>
    </xf>
    <xf numFmtId="0" fontId="35" fillId="32" borderId="66" xfId="0" applyFont="1" applyFill="1" applyBorder="1" applyAlignment="1" applyProtection="1">
      <alignment horizontal="left" vertical="center" wrapText="1"/>
      <protection locked="0"/>
    </xf>
    <xf numFmtId="0" fontId="35" fillId="32" borderId="0" xfId="0" applyFont="1" applyFill="1" applyBorder="1" applyAlignment="1" applyProtection="1">
      <alignment horizontal="left" vertical="center" wrapText="1"/>
      <protection locked="0"/>
    </xf>
    <xf numFmtId="0" fontId="64" fillId="32" borderId="0" xfId="46" applyFont="1" applyFill="1" applyBorder="1" applyAlignment="1" applyProtection="1">
      <alignment horizontal="left" vertical="center" wrapText="1"/>
      <protection locked="0"/>
    </xf>
    <xf numFmtId="0" fontId="64" fillId="32" borderId="66" xfId="0" applyFont="1" applyFill="1" applyBorder="1" applyAlignment="1" applyProtection="1">
      <alignment horizontal="left" vertical="center" wrapText="1"/>
      <protection locked="0"/>
    </xf>
    <xf numFmtId="0" fontId="64" fillId="32" borderId="0" xfId="0" applyFont="1" applyFill="1" applyBorder="1" applyAlignment="1" applyProtection="1">
      <alignment horizontal="left" vertical="center" wrapText="1"/>
      <protection locked="0"/>
    </xf>
    <xf numFmtId="0" fontId="47" fillId="34" borderId="95" xfId="0" applyFont="1" applyFill="1" applyBorder="1" applyAlignment="1">
      <alignment horizontal="center" vertical="center" wrapText="1"/>
    </xf>
    <xf numFmtId="0" fontId="47" fillId="34" borderId="97" xfId="0" applyFont="1" applyFill="1" applyBorder="1" applyAlignment="1">
      <alignment horizontal="center" vertical="center" wrapText="1"/>
    </xf>
    <xf numFmtId="0" fontId="47" fillId="34" borderId="109" xfId="0" applyFont="1" applyFill="1" applyBorder="1" applyAlignment="1">
      <alignment horizontal="center" vertical="center" wrapText="1"/>
    </xf>
    <xf numFmtId="0" fontId="47" fillId="34" borderId="94" xfId="0" applyFont="1" applyFill="1" applyBorder="1" applyAlignment="1">
      <alignment horizontal="center" vertical="center"/>
    </xf>
    <xf numFmtId="0" fontId="37" fillId="33" borderId="123" xfId="44" applyFont="1" applyFill="1" applyBorder="1" applyAlignment="1">
      <alignment horizontal="center" vertical="center" wrapText="1"/>
    </xf>
    <xf numFmtId="0" fontId="37" fillId="33" borderId="81" xfId="44" applyFont="1" applyFill="1" applyBorder="1" applyAlignment="1">
      <alignment horizontal="center" vertical="center"/>
    </xf>
    <xf numFmtId="0" fontId="56" fillId="0" borderId="90" xfId="44" applyFont="1" applyFill="1" applyBorder="1" applyAlignment="1" applyProtection="1">
      <alignment horizontal="center" vertical="center"/>
      <protection locked="0"/>
    </xf>
    <xf numFmtId="0" fontId="56" fillId="0" borderId="87" xfId="44" applyFont="1" applyFill="1" applyBorder="1" applyAlignment="1" applyProtection="1">
      <alignment horizontal="center" vertical="center"/>
      <protection locked="0"/>
    </xf>
    <xf numFmtId="0" fontId="56" fillId="0" borderId="88" xfId="44" applyFont="1" applyFill="1" applyBorder="1" applyAlignment="1" applyProtection="1">
      <alignment horizontal="center" vertical="center"/>
      <protection locked="0"/>
    </xf>
    <xf numFmtId="0" fontId="56" fillId="0" borderId="28" xfId="44" applyFont="1" applyFill="1" applyBorder="1" applyAlignment="1" applyProtection="1">
      <alignment horizontal="center" vertical="center"/>
      <protection locked="0"/>
    </xf>
    <xf numFmtId="0" fontId="56" fillId="0" borderId="21" xfId="44" applyFont="1" applyFill="1" applyBorder="1" applyAlignment="1" applyProtection="1">
      <alignment horizontal="center" vertical="center"/>
      <protection locked="0"/>
    </xf>
    <xf numFmtId="0" fontId="56" fillId="0" borderId="22" xfId="44" applyFont="1" applyFill="1" applyBorder="1" applyAlignment="1" applyProtection="1">
      <alignment horizontal="center" vertical="center"/>
      <protection locked="0"/>
    </xf>
    <xf numFmtId="0" fontId="56" fillId="0" borderId="85" xfId="44" applyFont="1" applyFill="1" applyBorder="1" applyAlignment="1" applyProtection="1">
      <alignment horizontal="center" vertical="center"/>
      <protection locked="0"/>
    </xf>
    <xf numFmtId="0" fontId="56" fillId="0" borderId="84" xfId="44" applyFont="1" applyFill="1" applyBorder="1" applyAlignment="1" applyProtection="1">
      <alignment horizontal="center" vertical="center"/>
      <protection locked="0"/>
    </xf>
    <xf numFmtId="0" fontId="56" fillId="0" borderId="86" xfId="44" applyFont="1" applyFill="1" applyBorder="1" applyAlignment="1" applyProtection="1">
      <alignment horizontal="center" vertical="center"/>
      <protection locked="0"/>
    </xf>
    <xf numFmtId="0" fontId="37" fillId="33" borderId="82" xfId="44" applyFont="1" applyFill="1" applyBorder="1" applyAlignment="1">
      <alignment horizontal="center" vertical="center"/>
    </xf>
    <xf numFmtId="0" fontId="56" fillId="0" borderId="124" xfId="44" applyFont="1" applyFill="1" applyBorder="1" applyAlignment="1" applyProtection="1">
      <alignment horizontal="center" vertical="center"/>
      <protection locked="0"/>
    </xf>
    <xf numFmtId="0" fontId="56" fillId="0" borderId="23" xfId="44" applyFont="1" applyFill="1" applyBorder="1" applyAlignment="1" applyProtection="1">
      <alignment horizontal="center" vertical="center"/>
      <protection locked="0"/>
    </xf>
    <xf numFmtId="0" fontId="56" fillId="0" borderId="24" xfId="44" applyFont="1" applyFill="1" applyBorder="1" applyAlignment="1" applyProtection="1">
      <alignment horizontal="center" vertical="center"/>
      <protection locked="0"/>
    </xf>
    <xf numFmtId="0" fontId="41" fillId="29" borderId="103" xfId="0" applyFont="1" applyFill="1" applyBorder="1" applyAlignment="1">
      <alignment horizontal="center" vertical="center" wrapText="1"/>
    </xf>
    <xf numFmtId="0" fontId="41" fillId="29" borderId="102" xfId="0" applyFont="1" applyFill="1" applyBorder="1" applyAlignment="1">
      <alignment horizontal="center" vertical="center" wrapText="1"/>
    </xf>
    <xf numFmtId="0" fontId="41" fillId="29" borderId="98" xfId="0" applyFont="1" applyFill="1" applyBorder="1" applyAlignment="1">
      <alignment horizontal="center" vertical="center" wrapText="1"/>
    </xf>
    <xf numFmtId="0" fontId="41" fillId="29" borderId="99" xfId="0" applyFont="1" applyFill="1" applyBorder="1" applyAlignment="1">
      <alignment horizontal="center" vertical="center" wrapText="1"/>
    </xf>
    <xf numFmtId="0" fontId="41" fillId="29" borderId="111" xfId="0" applyFont="1" applyFill="1" applyBorder="1" applyAlignment="1">
      <alignment horizontal="center" vertical="center" wrapText="1"/>
    </xf>
    <xf numFmtId="0" fontId="54" fillId="24" borderId="100" xfId="0" applyFont="1" applyFill="1" applyBorder="1" applyAlignment="1">
      <alignment horizontal="center" vertical="center" wrapText="1"/>
    </xf>
    <xf numFmtId="0" fontId="54" fillId="24" borderId="101" xfId="0" applyFont="1" applyFill="1" applyBorder="1" applyAlignment="1">
      <alignment horizontal="center" vertical="center" wrapText="1"/>
    </xf>
    <xf numFmtId="0" fontId="54" fillId="24" borderId="102" xfId="0" applyFont="1" applyFill="1" applyBorder="1" applyAlignment="1">
      <alignment horizontal="center" vertical="center" wrapText="1"/>
    </xf>
    <xf numFmtId="0" fontId="41" fillId="29" borderId="100" xfId="0" applyFont="1" applyFill="1" applyBorder="1" applyAlignment="1">
      <alignment horizontal="center" vertical="center" wrapText="1"/>
    </xf>
    <xf numFmtId="0" fontId="41" fillId="29" borderId="101" xfId="0" applyFont="1" applyFill="1" applyBorder="1" applyAlignment="1">
      <alignment horizontal="center" vertical="center" wrapText="1"/>
    </xf>
    <xf numFmtId="0" fontId="55" fillId="29" borderId="57" xfId="0" applyFont="1" applyFill="1" applyBorder="1" applyAlignment="1">
      <alignment horizontal="center" vertical="center" wrapText="1"/>
    </xf>
    <xf numFmtId="0" fontId="55" fillId="29" borderId="59" xfId="0" applyFont="1" applyFill="1" applyBorder="1" applyAlignment="1">
      <alignment horizontal="center" vertical="center" wrapText="1"/>
    </xf>
    <xf numFmtId="0" fontId="46" fillId="28" borderId="0" xfId="0" applyFont="1" applyFill="1" applyBorder="1" applyAlignment="1">
      <alignment horizontal="center" vertical="center"/>
    </xf>
    <xf numFmtId="0" fontId="46" fillId="28" borderId="64" xfId="0" applyFont="1" applyFill="1" applyBorder="1" applyAlignment="1">
      <alignment horizontal="center" vertical="center"/>
    </xf>
    <xf numFmtId="0" fontId="30" fillId="24" borderId="44" xfId="0" applyFont="1" applyFill="1" applyBorder="1" applyAlignment="1">
      <alignment horizontal="center" vertical="center"/>
    </xf>
    <xf numFmtId="0" fontId="30" fillId="24" borderId="46" xfId="0" applyFont="1" applyFill="1" applyBorder="1" applyAlignment="1">
      <alignment horizontal="center" vertical="center"/>
    </xf>
    <xf numFmtId="0" fontId="46" fillId="36" borderId="0" xfId="0" applyFont="1" applyFill="1" applyBorder="1" applyAlignment="1">
      <alignment horizontal="center" vertical="center"/>
    </xf>
    <xf numFmtId="0" fontId="46" fillId="36" borderId="64" xfId="0" applyFont="1" applyFill="1" applyBorder="1" applyAlignment="1">
      <alignment horizontal="center" vertical="center"/>
    </xf>
    <xf numFmtId="0" fontId="30" fillId="24" borderId="44" xfId="0" applyFont="1" applyFill="1" applyBorder="1" applyAlignment="1">
      <alignment horizontal="center" vertical="center" wrapText="1"/>
    </xf>
    <xf numFmtId="0" fontId="30" fillId="24" borderId="46" xfId="0" applyFont="1" applyFill="1" applyBorder="1" applyAlignment="1">
      <alignment horizontal="center" vertical="center" wrapText="1"/>
    </xf>
    <xf numFmtId="0" fontId="30" fillId="24" borderId="54" xfId="0" applyFont="1" applyFill="1" applyBorder="1" applyAlignment="1">
      <alignment horizontal="center" vertical="center" wrapText="1"/>
    </xf>
    <xf numFmtId="0" fontId="46" fillId="37" borderId="0" xfId="0" applyFont="1" applyFill="1" applyBorder="1" applyAlignment="1">
      <alignment horizontal="center" vertical="center"/>
    </xf>
    <xf numFmtId="0" fontId="46" fillId="37" borderId="64" xfId="0" applyFont="1" applyFill="1" applyBorder="1" applyAlignment="1">
      <alignment horizontal="center" vertical="center"/>
    </xf>
    <xf numFmtId="0" fontId="29" fillId="19" borderId="53" xfId="0" applyFont="1" applyFill="1" applyBorder="1" applyAlignment="1">
      <alignment horizontal="center" vertical="center"/>
    </xf>
    <xf numFmtId="0" fontId="29" fillId="19" borderId="34" xfId="0" applyFont="1" applyFill="1" applyBorder="1" applyAlignment="1">
      <alignment horizontal="center" vertical="center"/>
    </xf>
    <xf numFmtId="0" fontId="30" fillId="24" borderId="65" xfId="0" applyFont="1" applyFill="1" applyBorder="1" applyAlignment="1">
      <alignment horizontal="center" vertical="center" wrapText="1"/>
    </xf>
    <xf numFmtId="0" fontId="30" fillId="24" borderId="64" xfId="0" applyFont="1" applyFill="1" applyBorder="1" applyAlignment="1">
      <alignment horizontal="center" vertical="center" wrapText="1"/>
    </xf>
    <xf numFmtId="0" fontId="30" fillId="24" borderId="52" xfId="0" applyFont="1" applyFill="1" applyBorder="1" applyAlignment="1">
      <alignment horizontal="center" vertical="center" wrapText="1"/>
    </xf>
    <xf numFmtId="0" fontId="22" fillId="23" borderId="48" xfId="0" applyFont="1" applyFill="1" applyBorder="1" applyAlignment="1">
      <alignment horizontal="center" vertical="center" wrapText="1"/>
    </xf>
    <xf numFmtId="0" fontId="22" fillId="23" borderId="49" xfId="0" applyFont="1" applyFill="1" applyBorder="1" applyAlignment="1">
      <alignment horizontal="center" vertical="center" wrapText="1"/>
    </xf>
    <xf numFmtId="0" fontId="22" fillId="23" borderId="50" xfId="0" applyFont="1" applyFill="1" applyBorder="1" applyAlignment="1">
      <alignment horizontal="center" vertical="center" wrapText="1"/>
    </xf>
    <xf numFmtId="0" fontId="22" fillId="23" borderId="51" xfId="0" applyFont="1" applyFill="1" applyBorder="1" applyAlignment="1">
      <alignment horizontal="center" vertical="center" wrapText="1"/>
    </xf>
    <xf numFmtId="0" fontId="22" fillId="23" borderId="0" xfId="0" applyFont="1" applyFill="1" applyBorder="1" applyAlignment="1">
      <alignment horizontal="center" vertical="center" wrapText="1"/>
    </xf>
    <xf numFmtId="0" fontId="22" fillId="23" borderId="52" xfId="0" applyFont="1" applyFill="1" applyBorder="1" applyAlignment="1">
      <alignment horizontal="center" vertical="center" wrapText="1"/>
    </xf>
    <xf numFmtId="0" fontId="22" fillId="23" borderId="63" xfId="0" applyFont="1" applyFill="1" applyBorder="1" applyAlignment="1">
      <alignment horizontal="center" vertical="center" wrapText="1"/>
    </xf>
    <xf numFmtId="0" fontId="22" fillId="23" borderId="39" xfId="0" applyFont="1" applyFill="1" applyBorder="1" applyAlignment="1">
      <alignment horizontal="center" vertical="center" wrapText="1"/>
    </xf>
    <xf numFmtId="0" fontId="22" fillId="23" borderId="38" xfId="0" applyFont="1" applyFill="1" applyBorder="1" applyAlignment="1">
      <alignment horizontal="center" vertical="center" wrapText="1"/>
    </xf>
    <xf numFmtId="0" fontId="22" fillId="23" borderId="48" xfId="0" applyFont="1" applyFill="1" applyBorder="1" applyAlignment="1">
      <alignment horizontal="center" vertical="center"/>
    </xf>
    <xf numFmtId="0" fontId="22" fillId="23" borderId="49" xfId="0" applyFont="1" applyFill="1" applyBorder="1" applyAlignment="1">
      <alignment horizontal="center" vertical="center"/>
    </xf>
    <xf numFmtId="0" fontId="22" fillId="23" borderId="50" xfId="0" applyFont="1" applyFill="1" applyBorder="1" applyAlignment="1">
      <alignment horizontal="center" vertical="center"/>
    </xf>
    <xf numFmtId="0" fontId="22" fillId="23" borderId="51" xfId="0" applyFont="1" applyFill="1" applyBorder="1" applyAlignment="1">
      <alignment horizontal="center" vertical="center"/>
    </xf>
    <xf numFmtId="0" fontId="22" fillId="23" borderId="0" xfId="0" applyFont="1" applyFill="1" applyBorder="1" applyAlignment="1">
      <alignment horizontal="center" vertical="center"/>
    </xf>
    <xf numFmtId="0" fontId="22" fillId="23" borderId="52" xfId="0" applyFont="1" applyFill="1" applyBorder="1" applyAlignment="1">
      <alignment horizontal="center" vertical="center"/>
    </xf>
    <xf numFmtId="0" fontId="42" fillId="9" borderId="57" xfId="0" applyFont="1" applyFill="1" applyBorder="1" applyAlignment="1">
      <alignment horizontal="center" vertical="center" wrapText="1"/>
    </xf>
    <xf numFmtId="0" fontId="42" fillId="9" borderId="35" xfId="0" applyFont="1" applyFill="1" applyBorder="1" applyAlignment="1">
      <alignment horizontal="center" vertical="center" wrapText="1"/>
    </xf>
    <xf numFmtId="0" fontId="54" fillId="24" borderId="47" xfId="0" applyFont="1" applyFill="1" applyBorder="1" applyAlignment="1">
      <alignment horizontal="center" vertical="center" wrapText="1"/>
    </xf>
    <xf numFmtId="0" fontId="54" fillId="24" borderId="41" xfId="0" applyFont="1" applyFill="1" applyBorder="1" applyAlignment="1">
      <alignment horizontal="center" vertical="center" wrapText="1"/>
    </xf>
    <xf numFmtId="0" fontId="54" fillId="24" borderId="58" xfId="0" applyFont="1" applyFill="1" applyBorder="1" applyAlignment="1">
      <alignment horizontal="center" vertical="center" wrapText="1"/>
    </xf>
    <xf numFmtId="0" fontId="46" fillId="30" borderId="0" xfId="0" applyFont="1" applyFill="1" applyBorder="1" applyAlignment="1">
      <alignment horizontal="center" vertical="center"/>
    </xf>
    <xf numFmtId="0" fontId="46" fillId="30" borderId="64" xfId="0" applyFont="1" applyFill="1" applyBorder="1" applyAlignment="1">
      <alignment horizontal="center" vertical="center"/>
    </xf>
    <xf numFmtId="0" fontId="54" fillId="24" borderId="47" xfId="0" applyFont="1" applyFill="1" applyBorder="1" applyAlignment="1">
      <alignment horizontal="left" vertical="center" wrapText="1"/>
    </xf>
    <xf numFmtId="0" fontId="54" fillId="24" borderId="41" xfId="0" applyFont="1" applyFill="1" applyBorder="1" applyAlignment="1">
      <alignment horizontal="left" vertical="center" wrapText="1"/>
    </xf>
    <xf numFmtId="0" fontId="41" fillId="29" borderId="44" xfId="0" applyFont="1" applyFill="1" applyBorder="1" applyAlignment="1">
      <alignment horizontal="center" vertical="center" wrapText="1"/>
    </xf>
    <xf numFmtId="0" fontId="41" fillId="29" borderId="45" xfId="0" applyFont="1" applyFill="1" applyBorder="1" applyAlignment="1">
      <alignment horizontal="center" vertical="center" wrapText="1"/>
    </xf>
    <xf numFmtId="0" fontId="54" fillId="24" borderId="57" xfId="0" applyFont="1" applyFill="1" applyBorder="1" applyAlignment="1">
      <alignment horizontal="center" vertical="center" wrapText="1"/>
    </xf>
    <xf numFmtId="0" fontId="54" fillId="24" borderId="35" xfId="0" applyFont="1" applyFill="1" applyBorder="1" applyAlignment="1">
      <alignment horizontal="center" vertical="center" wrapText="1"/>
    </xf>
    <xf numFmtId="0" fontId="42" fillId="29" borderId="57" xfId="0" applyFont="1" applyFill="1" applyBorder="1" applyAlignment="1">
      <alignment horizontal="center" vertical="center" wrapText="1"/>
    </xf>
    <xf numFmtId="0" fontId="42" fillId="29" borderId="18" xfId="0" applyFont="1" applyFill="1" applyBorder="1" applyAlignment="1">
      <alignment horizontal="center" vertical="center" wrapText="1"/>
    </xf>
    <xf numFmtId="0" fontId="54" fillId="24" borderId="38" xfId="0" applyFont="1" applyFill="1" applyBorder="1" applyAlignment="1">
      <alignment horizontal="center" vertical="center" wrapText="1"/>
    </xf>
    <xf numFmtId="0" fontId="54" fillId="24" borderId="55" xfId="0" applyFont="1" applyFill="1" applyBorder="1" applyAlignment="1">
      <alignment horizontal="center" vertical="center" wrapText="1"/>
    </xf>
    <xf numFmtId="0" fontId="54" fillId="24" borderId="56" xfId="0" applyFont="1" applyFill="1" applyBorder="1" applyAlignment="1">
      <alignment horizontal="center" vertical="center" wrapText="1"/>
    </xf>
    <xf numFmtId="0" fontId="19" fillId="15" borderId="13"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15" borderId="12" xfId="0" applyFont="1" applyFill="1" applyBorder="1" applyAlignment="1">
      <alignment horizontal="center" vertical="center" wrapText="1"/>
    </xf>
    <xf numFmtId="0" fontId="62" fillId="21" borderId="63" xfId="0" applyFont="1" applyFill="1" applyBorder="1" applyAlignment="1">
      <alignment horizontal="center" vertical="center" wrapText="1"/>
    </xf>
    <xf numFmtId="0" fontId="62" fillId="21" borderId="39" xfId="0" applyFont="1" applyFill="1" applyBorder="1" applyAlignment="1">
      <alignment horizontal="center" vertical="center" wrapText="1"/>
    </xf>
  </cellXfs>
  <cellStyles count="47">
    <cellStyle name="20% - 着色 1" xfId="1" builtinId="30" customBuiltin="1"/>
    <cellStyle name="20% - 着色 2" xfId="2" builtinId="34" customBuiltin="1"/>
    <cellStyle name="20% - 着色 3" xfId="3" builtinId="38" customBuiltin="1"/>
    <cellStyle name="20% - 着色 4" xfId="4" builtinId="42" customBuiltin="1"/>
    <cellStyle name="20% - 着色 5" xfId="5" builtinId="46" customBuiltin="1"/>
    <cellStyle name="20% - 着色 6" xfId="6" builtinId="50" customBuiltin="1"/>
    <cellStyle name="40% - 着色 1" xfId="7" builtinId="31" customBuiltin="1"/>
    <cellStyle name="40% - 着色 2" xfId="8" builtinId="35" customBuiltin="1"/>
    <cellStyle name="40% - 着色 3" xfId="9" builtinId="39" customBuiltin="1"/>
    <cellStyle name="40% - 着色 4" xfId="10" builtinId="43" customBuiltin="1"/>
    <cellStyle name="40% - 着色 5" xfId="11" builtinId="47" customBuiltin="1"/>
    <cellStyle name="40% - 着色 6" xfId="12" builtinId="51" customBuiltin="1"/>
    <cellStyle name="60% - 着色 1" xfId="13" builtinId="32" customBuiltin="1"/>
    <cellStyle name="60% - 着色 2" xfId="14" builtinId="36" customBuiltin="1"/>
    <cellStyle name="60% - 着色 3" xfId="15" builtinId="40" customBuiltin="1"/>
    <cellStyle name="60% - 着色 4" xfId="16" builtinId="44" customBuiltin="1"/>
    <cellStyle name="60% - 着色 5" xfId="17" builtinId="48" customBuiltin="1"/>
    <cellStyle name="60% - 着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2" xfId="42" xr:uid="{00000000-0005-0000-0000-000019000000}"/>
    <cellStyle name="常规 2 2" xfId="45" xr:uid="{00000000-0005-0000-0000-00001A000000}"/>
    <cellStyle name="常规 3" xfId="44" xr:uid="{00000000-0005-0000-0000-00001B000000}"/>
    <cellStyle name="超链接" xfId="46" builtinId="8"/>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千位分隔 2" xfId="43" xr:uid="{00000000-0005-0000-0000-000024000000}"/>
    <cellStyle name="适中" xfId="32" builtinId="28" customBuiltin="1"/>
    <cellStyle name="输出" xfId="33" builtinId="21" customBuiltin="1"/>
    <cellStyle name="输入" xfId="34" builtinId="20" customBuiltin="1"/>
    <cellStyle name="着色 1" xfId="35" builtinId="29" customBuiltin="1"/>
    <cellStyle name="着色 2" xfId="36" builtinId="33" customBuiltin="1"/>
    <cellStyle name="着色 3" xfId="37" builtinId="37" customBuiltin="1"/>
    <cellStyle name="着色 4" xfId="38" builtinId="41" customBuiltin="1"/>
    <cellStyle name="着色 5" xfId="39" builtinId="45" customBuiltin="1"/>
    <cellStyle name="着色 6" xfId="40" builtinId="49" customBuiltin="1"/>
    <cellStyle name="注释" xfId="41" builtinId="10" customBuiltin="1"/>
  </cellStyles>
  <dxfs count="6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b/>
        <i val="0"/>
        <color rgb="FFFF0000"/>
      </font>
    </dxf>
  </dxfs>
  <tableStyles count="0" defaultTableStyle="TableStyleMedium2" defaultPivotStyle="PivotStyleLight16"/>
  <colors>
    <mruColors>
      <color rgb="FF33CCFF"/>
      <color rgb="FFC0C0C0"/>
      <color rgb="FF969696"/>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6_3">
  <dgm:title val=""/>
  <dgm:desc val=""/>
  <dgm:catLst>
    <dgm:cat type="accent6" pri="11300"/>
  </dgm:catLst>
  <dgm:styleLbl name="node0">
    <dgm:fillClrLst meth="repeat">
      <a:schemeClr val="accent6">
        <a:shade val="80000"/>
      </a:schemeClr>
    </dgm:fillClrLst>
    <dgm:linClrLst meth="repeat">
      <a:schemeClr val="lt1"/>
    </dgm:linClrLst>
    <dgm:effectClrLst/>
    <dgm:txLinClrLst/>
    <dgm:txFillClrLst/>
    <dgm:txEffectClrLst/>
  </dgm:styleLbl>
  <dgm:styleLbl name="node1">
    <dgm:fillClrLst>
      <a:schemeClr val="accent6">
        <a:shade val="80000"/>
      </a:schemeClr>
      <a:schemeClr val="accent6">
        <a:tint val="70000"/>
      </a:schemeClr>
    </dgm:fillClrLst>
    <dgm:linClrLst meth="repeat">
      <a:schemeClr val="lt1"/>
    </dgm:linClrLst>
    <dgm:effectClrLst/>
    <dgm:txLinClrLst/>
    <dgm:txFillClrLst/>
    <dgm:txEffectClrLst/>
  </dgm:styleLbl>
  <dgm:styleLbl name="alignNode1">
    <dgm:fillClrLst>
      <a:schemeClr val="accent6">
        <a:shade val="80000"/>
      </a:schemeClr>
      <a:schemeClr val="accent6">
        <a:tint val="70000"/>
      </a:schemeClr>
    </dgm:fillClrLst>
    <dgm:linClrLst>
      <a:schemeClr val="accent6">
        <a:shade val="80000"/>
      </a:schemeClr>
      <a:schemeClr val="accent6">
        <a:tint val="70000"/>
      </a:schemeClr>
    </dgm:linClrLst>
    <dgm:effectClrLst/>
    <dgm:txLinClrLst/>
    <dgm:txFillClrLst/>
    <dgm:txEffectClrLst/>
  </dgm:styleLbl>
  <dgm:styleLbl name="lnNode1">
    <dgm:fillClrLst>
      <a:schemeClr val="accent6">
        <a:shade val="80000"/>
      </a:schemeClr>
      <a:schemeClr val="accent6">
        <a:tint val="70000"/>
      </a:schemeClr>
    </dgm:fillClrLst>
    <dgm:linClrLst meth="repeat">
      <a:schemeClr val="lt1"/>
    </dgm:linClrLst>
    <dgm:effectClrLst/>
    <dgm:txLinClrLst/>
    <dgm:txFillClrLst/>
    <dgm:txEffectClrLst/>
  </dgm:styleLbl>
  <dgm:styleLbl name="vennNode1">
    <dgm:fillClrLst>
      <a:schemeClr val="accent6">
        <a:shade val="80000"/>
        <a:alpha val="50000"/>
      </a:schemeClr>
      <a:schemeClr val="accent6">
        <a:tint val="70000"/>
        <a:alpha val="50000"/>
      </a:schemeClr>
    </dgm:fillClrLst>
    <dgm:linClrLst meth="repeat">
      <a:schemeClr val="lt1"/>
    </dgm:linClrLst>
    <dgm:effectClrLst/>
    <dgm:txLinClrLst/>
    <dgm:txFillClrLst/>
    <dgm:txEffectClrLst/>
  </dgm:styleLbl>
  <dgm:styleLbl name="node2">
    <dgm:fillClrLst>
      <a:schemeClr val="accent6">
        <a:tint val="99000"/>
      </a:schemeClr>
    </dgm:fillClrLst>
    <dgm:linClrLst meth="repeat">
      <a:schemeClr val="lt1"/>
    </dgm:linClrLst>
    <dgm:effectClrLst/>
    <dgm:txLinClrLst/>
    <dgm:txFillClrLst/>
    <dgm:txEffectClrLst/>
  </dgm:styleLbl>
  <dgm:styleLbl name="node3">
    <dgm:fillClrLst>
      <a:schemeClr val="accent6">
        <a:tint val="80000"/>
      </a:schemeClr>
    </dgm:fillClrLst>
    <dgm:linClrLst meth="repeat">
      <a:schemeClr val="lt1"/>
    </dgm:linClrLst>
    <dgm:effectClrLst/>
    <dgm:txLinClrLst/>
    <dgm:txFillClrLst/>
    <dgm:txEffectClrLst/>
  </dgm:styleLbl>
  <dgm:styleLbl name="node4">
    <dgm:fillClrLst>
      <a:schemeClr val="accent6">
        <a:tint val="70000"/>
      </a:schemeClr>
    </dgm:fillClrLst>
    <dgm:linClrLst meth="repeat">
      <a:schemeClr val="lt1"/>
    </dgm:linClrLst>
    <dgm:effectClrLst/>
    <dgm:txLinClrLst/>
    <dgm:txFillClrLst/>
    <dgm:txEffectClrLst/>
  </dgm:styleLbl>
  <dgm:styleLbl name="f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dgm:txEffectClrLst/>
  </dgm:styleLbl>
  <dgm:styleLbl name="f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b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sibTrans1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accent6">
        <a:shade val="80000"/>
      </a:schemeClr>
    </dgm:fillClrLst>
    <dgm:linClrLst meth="repeat">
      <a:schemeClr val="lt1"/>
    </dgm:linClrLst>
    <dgm:effectClrLst/>
    <dgm:txLinClrLst/>
    <dgm:txFillClrLst/>
    <dgm:txEffectClrLst/>
  </dgm:styleLbl>
  <dgm:styleLbl name="asst1">
    <dgm:fillClrLst meth="repeat">
      <a:schemeClr val="accent6">
        <a:shade val="80000"/>
      </a:schemeClr>
    </dgm:fillClrLst>
    <dgm:linClrLst meth="repeat">
      <a:schemeClr val="lt1"/>
    </dgm:linClrLst>
    <dgm:effectClrLst/>
    <dgm:txLinClrLst/>
    <dgm:txFillClrLst/>
    <dgm:txEffectClrLst/>
  </dgm:styleLbl>
  <dgm:styleLbl name="asst2">
    <dgm:fillClrLst>
      <a:schemeClr val="accent6">
        <a:tint val="99000"/>
      </a:schemeClr>
    </dgm:fillClrLst>
    <dgm:linClrLst meth="repeat">
      <a:schemeClr val="lt1"/>
    </dgm:linClrLst>
    <dgm:effectClrLst/>
    <dgm:txLinClrLst/>
    <dgm:txFillClrLst/>
    <dgm:txEffectClrLst/>
  </dgm:styleLbl>
  <dgm:styleLbl name="asst3">
    <dgm:fillClrLst>
      <a:schemeClr val="accent6">
        <a:tint val="80000"/>
      </a:schemeClr>
    </dgm:fillClrLst>
    <dgm:linClrLst meth="repeat">
      <a:schemeClr val="lt1"/>
    </dgm:linClrLst>
    <dgm:effectClrLst/>
    <dgm:txLinClrLst/>
    <dgm:txFillClrLst/>
    <dgm:txEffectClrLst/>
  </dgm:styleLbl>
  <dgm:styleLbl name="asst4">
    <dgm:fillClrLst>
      <a:schemeClr val="accent6">
        <a:tint val="70000"/>
      </a:schemeClr>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a:tint val="90000"/>
      </a:schemeClr>
    </dgm:fillClrLst>
    <dgm:linClrLst meth="repeat">
      <a:schemeClr val="accent6">
        <a:tint val="90000"/>
      </a:schemeClr>
    </dgm:linClrLst>
    <dgm:effectClrLst/>
    <dgm:txLinClrLst/>
    <dgm:txFillClrLst/>
    <dgm:txEffectClrLst/>
  </dgm:styleLbl>
  <dgm:styleLbl name="parChTrans2D3">
    <dgm:fillClrLst meth="repeat">
      <a:schemeClr val="accent6">
        <a:tint val="70000"/>
      </a:schemeClr>
    </dgm:fillClrLst>
    <dgm:linClrLst meth="repeat">
      <a:schemeClr val="accent6">
        <a:tint val="70000"/>
      </a:schemeClr>
    </dgm:linClrLst>
    <dgm:effectClrLst/>
    <dgm:txLinClrLst/>
    <dgm:txFillClrLst/>
    <dgm:txEffectClrLst/>
  </dgm:styleLbl>
  <dgm:styleLbl name="parChTrans2D4">
    <dgm:fillClrLst meth="repeat">
      <a:schemeClr val="accent6">
        <a:tint val="50000"/>
      </a:schemeClr>
    </dgm:fillClrLst>
    <dgm:linClrLst meth="repeat">
      <a:schemeClr val="accent6">
        <a:tint val="50000"/>
      </a:schemeClr>
    </dgm:linClrLst>
    <dgm:effectClrLst/>
    <dgm:txLinClrLst/>
    <dgm:txFillClrLst meth="repeat">
      <a:schemeClr val="lt1"/>
    </dgm:txFillClrLst>
    <dgm:txEffectClrLst/>
  </dgm:styleLbl>
  <dgm:styleLbl name="parChTrans1D1">
    <dgm:fillClrLst meth="repeat">
      <a:schemeClr val="accent6">
        <a:shade val="80000"/>
      </a:schemeClr>
    </dgm:fillClrLst>
    <dgm:linClrLst meth="repeat">
      <a:schemeClr val="accent6">
        <a:shade val="80000"/>
      </a:schemeClr>
    </dgm:linClrLst>
    <dgm:effectClrLst/>
    <dgm:txLinClrLst/>
    <dgm:txFillClrLst meth="repeat">
      <a:schemeClr val="tx1"/>
    </dgm:txFillClrLst>
    <dgm:txEffectClrLst/>
  </dgm:styleLbl>
  <dgm:styleLbl name="parChTrans1D2">
    <dgm:fillClrLst meth="repeat">
      <a:schemeClr val="accent6">
        <a:tint val="99000"/>
      </a:schemeClr>
    </dgm:fillClrLst>
    <dgm:linClrLst meth="repeat">
      <a:schemeClr val="accent6">
        <a:tint val="99000"/>
      </a:schemeClr>
    </dgm:linClrLst>
    <dgm:effectClrLst/>
    <dgm:txLinClrLst/>
    <dgm:txFillClrLst meth="repeat">
      <a:schemeClr val="tx1"/>
    </dgm:txFillClrLst>
    <dgm:txEffectClrLst/>
  </dgm:styleLbl>
  <dgm:styleLbl name="parChTrans1D3">
    <dgm:fillClrLst meth="repeat">
      <a:schemeClr val="accent6">
        <a:tint val="80000"/>
      </a:schemeClr>
    </dgm:fillClrLst>
    <dgm:linClrLst meth="repeat">
      <a:schemeClr val="accent6">
        <a:tint val="80000"/>
      </a:schemeClr>
    </dgm:linClrLst>
    <dgm:effectClrLst/>
    <dgm:txLinClrLst/>
    <dgm:txFillClrLst meth="repeat">
      <a:schemeClr val="tx1"/>
    </dgm:txFillClrLst>
    <dgm:txEffectClrLst/>
  </dgm:styleLbl>
  <dgm:styleLbl name="parChTrans1D4">
    <dgm:fillClrLst meth="repeat">
      <a:schemeClr val="accent6">
        <a:tint val="70000"/>
      </a:schemeClr>
    </dgm:fillClrLst>
    <dgm:linClrLst meth="repeat">
      <a:schemeClr val="accent6">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a:tint val="70000"/>
      </a:schemeClr>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6">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BFEE015-AB5B-44D3-BBBB-9E98D9032913}" type="doc">
      <dgm:prSet loTypeId="urn:microsoft.com/office/officeart/2005/8/layout/process1" loCatId="process" qsTypeId="urn:microsoft.com/office/officeart/2005/8/quickstyle/simple1" qsCatId="simple" csTypeId="urn:microsoft.com/office/officeart/2005/8/colors/accent6_3" csCatId="accent6" phldr="1"/>
      <dgm:spPr/>
    </dgm:pt>
    <dgm:pt modelId="{FBA08AD4-4280-4006-82CD-698D81989646}">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企业基本信息</a:t>
          </a:r>
        </a:p>
      </dgm:t>
    </dgm:pt>
    <dgm:pt modelId="{88549C55-98D5-4531-A68A-7E957087CD71}" type="parTrans" cxnId="{09A93C67-BB3A-4FC4-A1C0-20665D548DF3}">
      <dgm:prSet/>
      <dgm:spPr/>
      <dgm:t>
        <a:bodyPr/>
        <a:lstStyle/>
        <a:p>
          <a:endParaRPr lang="zh-CN" altLang="en-US" sz="1400" b="1">
            <a:latin typeface="DengXian" panose="02010600030101010101" pitchFamily="2" charset="-122"/>
            <a:ea typeface="DengXian" panose="02010600030101010101" pitchFamily="2" charset="-122"/>
          </a:endParaRPr>
        </a:p>
      </dgm:t>
    </dgm:pt>
    <dgm:pt modelId="{74D85F15-09E8-457E-94FC-208E4D2C1148}" type="sibTrans" cxnId="{09A93C67-BB3A-4FC4-A1C0-20665D548DF3}">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3A884AD8-DB10-4F6C-8AE5-57224ABD8922}">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能源及二氧化碳</a:t>
          </a:r>
        </a:p>
      </dgm:t>
    </dgm:pt>
    <dgm:pt modelId="{17BFDC20-DBA3-4883-8561-788283F65E7B}" type="parTrans" cxnId="{4C0098FC-B517-494E-BB06-60FAFAB50C6D}">
      <dgm:prSet/>
      <dgm:spPr/>
      <dgm:t>
        <a:bodyPr/>
        <a:lstStyle/>
        <a:p>
          <a:endParaRPr lang="zh-CN" altLang="en-US" sz="1400" b="1">
            <a:latin typeface="DengXian" panose="02010600030101010101" pitchFamily="2" charset="-122"/>
            <a:ea typeface="DengXian" panose="02010600030101010101" pitchFamily="2" charset="-122"/>
          </a:endParaRPr>
        </a:p>
      </dgm:t>
    </dgm:pt>
    <dgm:pt modelId="{E8174147-5F3D-4242-8FF2-A5939DEA3654}" type="sibTrans" cxnId="{4C0098FC-B517-494E-BB06-60FAFAB50C6D}">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DB7F0BED-8820-43A7-99AD-D5F63EC03AF1}">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废水中污染物</a:t>
          </a:r>
        </a:p>
      </dgm:t>
    </dgm:pt>
    <dgm:pt modelId="{E238FC87-3B99-499D-AE6A-51F2E7306DB9}" type="parTrans" cxnId="{C367E3C5-F87B-400D-9D23-7335E2898C72}">
      <dgm:prSet/>
      <dgm:spPr/>
      <dgm:t>
        <a:bodyPr/>
        <a:lstStyle/>
        <a:p>
          <a:endParaRPr lang="zh-CN" altLang="en-US" sz="1400" b="1">
            <a:latin typeface="DengXian" panose="02010600030101010101" pitchFamily="2" charset="-122"/>
            <a:ea typeface="DengXian" panose="02010600030101010101" pitchFamily="2" charset="-122"/>
          </a:endParaRPr>
        </a:p>
      </dgm:t>
    </dgm:pt>
    <dgm:pt modelId="{6C81E04A-C6CC-426E-B44E-50CBC1B91DA1}" type="sibTrans" cxnId="{C367E3C5-F87B-400D-9D23-7335E2898C72}">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D52F1782-0146-4864-A9B9-B27C068B42B0}">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废气中污染物</a:t>
          </a:r>
        </a:p>
      </dgm:t>
    </dgm:pt>
    <dgm:pt modelId="{D6B8EF4E-E1B4-4E7C-8982-8181E802EA29}" type="parTrans" cxnId="{EE5F6946-875F-4390-AD83-A078D8E2EBA2}">
      <dgm:prSet/>
      <dgm:spPr/>
      <dgm:t>
        <a:bodyPr/>
        <a:lstStyle/>
        <a:p>
          <a:endParaRPr lang="zh-CN" altLang="en-US" sz="1400" b="1">
            <a:latin typeface="DengXian" panose="02010600030101010101" pitchFamily="2" charset="-122"/>
            <a:ea typeface="DengXian" panose="02010600030101010101" pitchFamily="2" charset="-122"/>
          </a:endParaRPr>
        </a:p>
      </dgm:t>
    </dgm:pt>
    <dgm:pt modelId="{3C1EAD51-5B78-4FEB-A1DD-464410CCF8F0}" type="sibTrans" cxnId="{EE5F6946-875F-4390-AD83-A078D8E2EBA2}">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7E7F3412-12B3-48DD-9533-BAF504608851}">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危废转移及释放</a:t>
          </a:r>
        </a:p>
      </dgm:t>
    </dgm:pt>
    <dgm:pt modelId="{A3B8CAAF-D0DF-48E7-B110-345FF68165C1}" type="parTrans" cxnId="{41E3F0F9-F94F-4F5A-A21D-5CE7CCF50136}">
      <dgm:prSet/>
      <dgm:spPr/>
      <dgm:t>
        <a:bodyPr/>
        <a:lstStyle/>
        <a:p>
          <a:endParaRPr lang="zh-CN" altLang="en-US" sz="1400" b="1">
            <a:latin typeface="DengXian" panose="02010600030101010101" pitchFamily="2" charset="-122"/>
            <a:ea typeface="DengXian" panose="02010600030101010101" pitchFamily="2" charset="-122"/>
          </a:endParaRPr>
        </a:p>
      </dgm:t>
    </dgm:pt>
    <dgm:pt modelId="{0A171440-13B6-4CDF-92AF-9C7B2DDCF355}" type="sibTrans" cxnId="{41E3F0F9-F94F-4F5A-A21D-5CE7CCF50136}">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AD5F487F-3E37-49CE-8245-47BC2F5A54E8}">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补充信息</a:t>
          </a:r>
        </a:p>
      </dgm:t>
    </dgm:pt>
    <dgm:pt modelId="{3A6A6E54-DB6A-444F-B715-A7BD63CC2CD2}" type="parTrans" cxnId="{255844D7-D247-42F4-8916-2273C686E383}">
      <dgm:prSet/>
      <dgm:spPr/>
      <dgm:t>
        <a:bodyPr/>
        <a:lstStyle/>
        <a:p>
          <a:endParaRPr lang="zh-CN" altLang="en-US" sz="1400" b="1">
            <a:latin typeface="DengXian" panose="02010600030101010101" pitchFamily="2" charset="-122"/>
            <a:ea typeface="DengXian" panose="02010600030101010101" pitchFamily="2" charset="-122"/>
          </a:endParaRPr>
        </a:p>
      </dgm:t>
    </dgm:pt>
    <dgm:pt modelId="{AC6DEE64-CD93-4402-B80F-D1E0B11F5921}" type="sibTrans" cxnId="{255844D7-D247-42F4-8916-2273C686E383}">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0B0404D2-DD6B-4FFD-AE70-B096E1D127CC}">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填报须知</a:t>
          </a:r>
        </a:p>
      </dgm:t>
    </dgm:pt>
    <dgm:pt modelId="{93D80EEB-E15E-4432-AB0F-D80F7A37C369}" type="parTrans" cxnId="{D24281D5-0D1A-4011-BED9-DDD5C8E17DE8}">
      <dgm:prSet/>
      <dgm:spPr/>
      <dgm:t>
        <a:bodyPr/>
        <a:lstStyle/>
        <a:p>
          <a:endParaRPr lang="zh-CN" altLang="en-US" sz="1400" b="1">
            <a:latin typeface="DengXian" panose="02010600030101010101" pitchFamily="2" charset="-122"/>
            <a:ea typeface="DengXian" panose="02010600030101010101" pitchFamily="2" charset="-122"/>
          </a:endParaRPr>
        </a:p>
      </dgm:t>
    </dgm:pt>
    <dgm:pt modelId="{90429E2F-005D-4B2D-8EFF-41558E46FBFE}" type="sibTrans" cxnId="{D24281D5-0D1A-4011-BED9-DDD5C8E17DE8}">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74E066EB-2B63-405A-B585-8B4085BFF0FE}">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在</a:t>
          </a:r>
          <a:r>
            <a:rPr lang="en-US" altLang="zh-CN" sz="1400" b="1">
              <a:solidFill>
                <a:sysClr val="windowText" lastClr="000000"/>
              </a:solidFill>
              <a:latin typeface="DengXian" panose="02010600030101010101" pitchFamily="2" charset="-122"/>
              <a:ea typeface="DengXian" panose="02010600030101010101" pitchFamily="2" charset="-122"/>
            </a:rPr>
            <a:t>"PRTR</a:t>
          </a:r>
          <a:r>
            <a:rPr lang="zh-CN" altLang="en-US" sz="1400" b="1">
              <a:solidFill>
                <a:sysClr val="windowText" lastClr="000000"/>
              </a:solidFill>
              <a:latin typeface="DengXian" panose="02010600030101010101" pitchFamily="2" charset="-122"/>
              <a:ea typeface="DengXian" panose="02010600030101010101" pitchFamily="2" charset="-122"/>
            </a:rPr>
            <a:t>数据审核</a:t>
          </a:r>
          <a:r>
            <a:rPr lang="en-US" altLang="zh-CN" sz="1400" b="1">
              <a:solidFill>
                <a:sysClr val="windowText" lastClr="000000"/>
              </a:solidFill>
              <a:latin typeface="DengXian" panose="02010600030101010101" pitchFamily="2" charset="-122"/>
              <a:ea typeface="DengXian" panose="02010600030101010101" pitchFamily="2" charset="-122"/>
            </a:rPr>
            <a:t>"</a:t>
          </a:r>
          <a:r>
            <a:rPr lang="zh-CN" altLang="en-US" sz="1400" b="1">
              <a:solidFill>
                <a:sysClr val="windowText" lastClr="000000"/>
              </a:solidFill>
              <a:latin typeface="DengXian" panose="02010600030101010101" pitchFamily="2" charset="-122"/>
              <a:ea typeface="DengXian" panose="02010600030101010101" pitchFamily="2" charset="-122"/>
            </a:rPr>
            <a:t>页面中检查是否存在</a:t>
          </a:r>
          <a:r>
            <a:rPr lang="en-US" altLang="zh-CN" sz="1400" b="1">
              <a:solidFill>
                <a:sysClr val="windowText" lastClr="000000"/>
              </a:solidFill>
              <a:latin typeface="DengXian" panose="02010600030101010101" pitchFamily="2" charset="-122"/>
              <a:ea typeface="DengXian" panose="02010600030101010101" pitchFamily="2" charset="-122"/>
            </a:rPr>
            <a:t>N/A</a:t>
          </a:r>
          <a:r>
            <a:rPr lang="zh-CN" altLang="en-US" sz="1400" b="1">
              <a:solidFill>
                <a:sysClr val="windowText" lastClr="000000"/>
              </a:solidFill>
              <a:latin typeface="DengXian" panose="02010600030101010101" pitchFamily="2" charset="-122"/>
              <a:ea typeface="DengXian" panose="02010600030101010101" pitchFamily="2" charset="-122"/>
            </a:rPr>
            <a:t>，补充填写</a:t>
          </a:r>
        </a:p>
      </dgm:t>
    </dgm:pt>
    <dgm:pt modelId="{29E9545F-D1AA-4478-86D1-5E8970AC2096}" type="parTrans" cxnId="{A60A19E9-E6DE-4B55-9214-B37E67E02179}">
      <dgm:prSet/>
      <dgm:spPr/>
      <dgm:t>
        <a:bodyPr/>
        <a:lstStyle/>
        <a:p>
          <a:endParaRPr lang="zh-CN" altLang="en-US" sz="1400" b="1">
            <a:latin typeface="DengXian" panose="02010600030101010101" pitchFamily="2" charset="-122"/>
            <a:ea typeface="DengXian" panose="02010600030101010101" pitchFamily="2" charset="-122"/>
          </a:endParaRPr>
        </a:p>
      </dgm:t>
    </dgm:pt>
    <dgm:pt modelId="{4B31A0A2-958E-4DDC-96EC-B9CB16E054DB}" type="sibTrans" cxnId="{A60A19E9-E6DE-4B55-9214-B37E67E02179}">
      <dgm:prSet/>
      <dgm:spPr/>
      <dgm:t>
        <a:bodyPr/>
        <a:lstStyle/>
        <a:p>
          <a:endParaRPr lang="zh-CN" altLang="en-US" sz="1400" b="1">
            <a:latin typeface="DengXian" panose="02010600030101010101" pitchFamily="2" charset="-122"/>
            <a:ea typeface="DengXian" panose="02010600030101010101" pitchFamily="2" charset="-122"/>
          </a:endParaRPr>
        </a:p>
      </dgm:t>
    </dgm:pt>
    <dgm:pt modelId="{A2754A3D-6730-407D-A3A8-B882541F5F58}" type="pres">
      <dgm:prSet presAssocID="{2BFEE015-AB5B-44D3-BBBB-9E98D9032913}" presName="Name0" presStyleCnt="0">
        <dgm:presLayoutVars>
          <dgm:dir/>
          <dgm:resizeHandles val="exact"/>
        </dgm:presLayoutVars>
      </dgm:prSet>
      <dgm:spPr/>
    </dgm:pt>
    <dgm:pt modelId="{68D040B0-F5E3-4028-AC14-623ED8C48221}" type="pres">
      <dgm:prSet presAssocID="{0B0404D2-DD6B-4FFD-AE70-B096E1D127CC}" presName="node" presStyleLbl="node1" presStyleIdx="0" presStyleCnt="8" custScaleX="48475" custLinFactNeighborY="-467">
        <dgm:presLayoutVars>
          <dgm:bulletEnabled val="1"/>
        </dgm:presLayoutVars>
      </dgm:prSet>
      <dgm:spPr/>
    </dgm:pt>
    <dgm:pt modelId="{5C64582B-68CD-400E-87C8-17DDDDF4F741}" type="pres">
      <dgm:prSet presAssocID="{90429E2F-005D-4B2D-8EFF-41558E46FBFE}" presName="sibTrans" presStyleLbl="sibTrans2D1" presStyleIdx="0" presStyleCnt="7"/>
      <dgm:spPr/>
    </dgm:pt>
    <dgm:pt modelId="{71767E71-39D9-4E84-8095-1356F3CCF73E}" type="pres">
      <dgm:prSet presAssocID="{90429E2F-005D-4B2D-8EFF-41558E46FBFE}" presName="connectorText" presStyleLbl="sibTrans2D1" presStyleIdx="0" presStyleCnt="7"/>
      <dgm:spPr/>
    </dgm:pt>
    <dgm:pt modelId="{769A2543-B500-4CD9-8723-5EDA05C12A7A}" type="pres">
      <dgm:prSet presAssocID="{FBA08AD4-4280-4006-82CD-698D81989646}" presName="node" presStyleLbl="node1" presStyleIdx="1" presStyleCnt="8" custScaleX="72726">
        <dgm:presLayoutVars>
          <dgm:bulletEnabled val="1"/>
        </dgm:presLayoutVars>
      </dgm:prSet>
      <dgm:spPr/>
    </dgm:pt>
    <dgm:pt modelId="{6EC2F703-8B35-4B0C-B40B-2E670E5A78F2}" type="pres">
      <dgm:prSet presAssocID="{74D85F15-09E8-457E-94FC-208E4D2C1148}" presName="sibTrans" presStyleLbl="sibTrans2D1" presStyleIdx="1" presStyleCnt="7"/>
      <dgm:spPr/>
    </dgm:pt>
    <dgm:pt modelId="{35B334FB-9F6E-41B2-98B1-64D89764B77A}" type="pres">
      <dgm:prSet presAssocID="{74D85F15-09E8-457E-94FC-208E4D2C1148}" presName="connectorText" presStyleLbl="sibTrans2D1" presStyleIdx="1" presStyleCnt="7"/>
      <dgm:spPr/>
    </dgm:pt>
    <dgm:pt modelId="{1A261504-5C71-4ACD-8C2B-B45685906D59}" type="pres">
      <dgm:prSet presAssocID="{3A884AD8-DB10-4F6C-8AE5-57224ABD8922}" presName="node" presStyleLbl="node1" presStyleIdx="2" presStyleCnt="8" custScaleX="78251">
        <dgm:presLayoutVars>
          <dgm:bulletEnabled val="1"/>
        </dgm:presLayoutVars>
      </dgm:prSet>
      <dgm:spPr/>
    </dgm:pt>
    <dgm:pt modelId="{826C4871-6908-4F48-9AB0-5E08959E9C47}" type="pres">
      <dgm:prSet presAssocID="{E8174147-5F3D-4242-8FF2-A5939DEA3654}" presName="sibTrans" presStyleLbl="sibTrans2D1" presStyleIdx="2" presStyleCnt="7"/>
      <dgm:spPr/>
    </dgm:pt>
    <dgm:pt modelId="{AD65C97B-343E-4552-A035-2F96112689F8}" type="pres">
      <dgm:prSet presAssocID="{E8174147-5F3D-4242-8FF2-A5939DEA3654}" presName="connectorText" presStyleLbl="sibTrans2D1" presStyleIdx="2" presStyleCnt="7"/>
      <dgm:spPr/>
    </dgm:pt>
    <dgm:pt modelId="{20811AA7-0C81-4981-82B1-8EE02946916F}" type="pres">
      <dgm:prSet presAssocID="{DB7F0BED-8820-43A7-99AD-D5F63EC03AF1}" presName="node" presStyleLbl="node1" presStyleIdx="3" presStyleCnt="8" custScaleX="73787">
        <dgm:presLayoutVars>
          <dgm:bulletEnabled val="1"/>
        </dgm:presLayoutVars>
      </dgm:prSet>
      <dgm:spPr/>
    </dgm:pt>
    <dgm:pt modelId="{26122F4A-D7C3-4666-9ACB-30EAD6234B0B}" type="pres">
      <dgm:prSet presAssocID="{6C81E04A-C6CC-426E-B44E-50CBC1B91DA1}" presName="sibTrans" presStyleLbl="sibTrans2D1" presStyleIdx="3" presStyleCnt="7"/>
      <dgm:spPr/>
    </dgm:pt>
    <dgm:pt modelId="{E813FDE5-DB0B-4F9A-A280-AF1408D57E42}" type="pres">
      <dgm:prSet presAssocID="{6C81E04A-C6CC-426E-B44E-50CBC1B91DA1}" presName="connectorText" presStyleLbl="sibTrans2D1" presStyleIdx="3" presStyleCnt="7"/>
      <dgm:spPr/>
    </dgm:pt>
    <dgm:pt modelId="{579886DA-CDAA-4D68-B050-B618038C9220}" type="pres">
      <dgm:prSet presAssocID="{D52F1782-0146-4864-A9B9-B27C068B42B0}" presName="node" presStyleLbl="node1" presStyleIdx="4" presStyleCnt="8" custScaleX="72822">
        <dgm:presLayoutVars>
          <dgm:bulletEnabled val="1"/>
        </dgm:presLayoutVars>
      </dgm:prSet>
      <dgm:spPr/>
    </dgm:pt>
    <dgm:pt modelId="{6F2BBAA8-6950-4301-9226-CA27C51BE80C}" type="pres">
      <dgm:prSet presAssocID="{3C1EAD51-5B78-4FEB-A1DD-464410CCF8F0}" presName="sibTrans" presStyleLbl="sibTrans2D1" presStyleIdx="4" presStyleCnt="7"/>
      <dgm:spPr/>
    </dgm:pt>
    <dgm:pt modelId="{373AF07E-9F06-4ADE-A22C-365546249598}" type="pres">
      <dgm:prSet presAssocID="{3C1EAD51-5B78-4FEB-A1DD-464410CCF8F0}" presName="connectorText" presStyleLbl="sibTrans2D1" presStyleIdx="4" presStyleCnt="7"/>
      <dgm:spPr/>
    </dgm:pt>
    <dgm:pt modelId="{C518C582-73C9-4DD6-952D-8CBCEC598CE4}" type="pres">
      <dgm:prSet presAssocID="{7E7F3412-12B3-48DD-9533-BAF504608851}" presName="node" presStyleLbl="node1" presStyleIdx="5" presStyleCnt="8" custScaleX="71975">
        <dgm:presLayoutVars>
          <dgm:bulletEnabled val="1"/>
        </dgm:presLayoutVars>
      </dgm:prSet>
      <dgm:spPr/>
    </dgm:pt>
    <dgm:pt modelId="{3265D0B7-AF90-43D1-AF50-FB438F9B00FD}" type="pres">
      <dgm:prSet presAssocID="{0A171440-13B6-4CDF-92AF-9C7B2DDCF355}" presName="sibTrans" presStyleLbl="sibTrans2D1" presStyleIdx="5" presStyleCnt="7"/>
      <dgm:spPr/>
    </dgm:pt>
    <dgm:pt modelId="{848A097A-4448-4811-AF67-126A6AFFE88B}" type="pres">
      <dgm:prSet presAssocID="{0A171440-13B6-4CDF-92AF-9C7B2DDCF355}" presName="connectorText" presStyleLbl="sibTrans2D1" presStyleIdx="5" presStyleCnt="7"/>
      <dgm:spPr/>
    </dgm:pt>
    <dgm:pt modelId="{951CFBD6-6218-40E8-BA51-B2E46FE1AA49}" type="pres">
      <dgm:prSet presAssocID="{AD5F487F-3E37-49CE-8245-47BC2F5A54E8}" presName="node" presStyleLbl="node1" presStyleIdx="6" presStyleCnt="8" custScaleX="45372">
        <dgm:presLayoutVars>
          <dgm:bulletEnabled val="1"/>
        </dgm:presLayoutVars>
      </dgm:prSet>
      <dgm:spPr/>
    </dgm:pt>
    <dgm:pt modelId="{E6B765CA-7677-4DF7-A570-7FE87C4BF305}" type="pres">
      <dgm:prSet presAssocID="{AC6DEE64-CD93-4402-B80F-D1E0B11F5921}" presName="sibTrans" presStyleLbl="sibTrans2D1" presStyleIdx="6" presStyleCnt="7"/>
      <dgm:spPr/>
    </dgm:pt>
    <dgm:pt modelId="{DC78AFC8-05B4-4C7D-B58D-BF51AC901B68}" type="pres">
      <dgm:prSet presAssocID="{AC6DEE64-CD93-4402-B80F-D1E0B11F5921}" presName="connectorText" presStyleLbl="sibTrans2D1" presStyleIdx="6" presStyleCnt="7"/>
      <dgm:spPr/>
    </dgm:pt>
    <dgm:pt modelId="{A7C55173-2D51-4AA9-9C58-9AEB9ADF2F17}" type="pres">
      <dgm:prSet presAssocID="{74E066EB-2B63-405A-B585-8B4085BFF0FE}" presName="node" presStyleLbl="node1" presStyleIdx="7" presStyleCnt="8" custScaleX="127451">
        <dgm:presLayoutVars>
          <dgm:bulletEnabled val="1"/>
        </dgm:presLayoutVars>
      </dgm:prSet>
      <dgm:spPr/>
    </dgm:pt>
  </dgm:ptLst>
  <dgm:cxnLst>
    <dgm:cxn modelId="{10A57F01-7A0B-4911-B968-1E2D5FFE5439}" type="presOf" srcId="{90429E2F-005D-4B2D-8EFF-41558E46FBFE}" destId="{71767E71-39D9-4E84-8095-1356F3CCF73E}" srcOrd="1" destOrd="0" presId="urn:microsoft.com/office/officeart/2005/8/layout/process1"/>
    <dgm:cxn modelId="{BA1ECA01-E446-416F-B554-3FBAA7E84567}" type="presOf" srcId="{AD5F487F-3E37-49CE-8245-47BC2F5A54E8}" destId="{951CFBD6-6218-40E8-BA51-B2E46FE1AA49}" srcOrd="0" destOrd="0" presId="urn:microsoft.com/office/officeart/2005/8/layout/process1"/>
    <dgm:cxn modelId="{22221504-18F0-4DFA-B5D6-FE42AAD7220E}" type="presOf" srcId="{0A171440-13B6-4CDF-92AF-9C7B2DDCF355}" destId="{3265D0B7-AF90-43D1-AF50-FB438F9B00FD}" srcOrd="0" destOrd="0" presId="urn:microsoft.com/office/officeart/2005/8/layout/process1"/>
    <dgm:cxn modelId="{7EC1841E-E43E-4F5C-B0EB-FFFD41B8DD67}" type="presOf" srcId="{6C81E04A-C6CC-426E-B44E-50CBC1B91DA1}" destId="{E813FDE5-DB0B-4F9A-A280-AF1408D57E42}" srcOrd="1" destOrd="0" presId="urn:microsoft.com/office/officeart/2005/8/layout/process1"/>
    <dgm:cxn modelId="{B4FAA92C-402E-454C-A0A8-C0FBCD425924}" type="presOf" srcId="{DB7F0BED-8820-43A7-99AD-D5F63EC03AF1}" destId="{20811AA7-0C81-4981-82B1-8EE02946916F}" srcOrd="0" destOrd="0" presId="urn:microsoft.com/office/officeart/2005/8/layout/process1"/>
    <dgm:cxn modelId="{386C5D3B-E5BB-4FF5-9CF9-2F2619648FBC}" type="presOf" srcId="{E8174147-5F3D-4242-8FF2-A5939DEA3654}" destId="{AD65C97B-343E-4552-A035-2F96112689F8}" srcOrd="1" destOrd="0" presId="urn:microsoft.com/office/officeart/2005/8/layout/process1"/>
    <dgm:cxn modelId="{60D6A845-4FEB-4A4F-BB27-63BBB0AF4BB4}" type="presOf" srcId="{0B0404D2-DD6B-4FFD-AE70-B096E1D127CC}" destId="{68D040B0-F5E3-4028-AC14-623ED8C48221}" srcOrd="0" destOrd="0" presId="urn:microsoft.com/office/officeart/2005/8/layout/process1"/>
    <dgm:cxn modelId="{EE5F6946-875F-4390-AD83-A078D8E2EBA2}" srcId="{2BFEE015-AB5B-44D3-BBBB-9E98D9032913}" destId="{D52F1782-0146-4864-A9B9-B27C068B42B0}" srcOrd="4" destOrd="0" parTransId="{D6B8EF4E-E1B4-4E7C-8982-8181E802EA29}" sibTransId="{3C1EAD51-5B78-4FEB-A1DD-464410CCF8F0}"/>
    <dgm:cxn modelId="{09A93C67-BB3A-4FC4-A1C0-20665D548DF3}" srcId="{2BFEE015-AB5B-44D3-BBBB-9E98D9032913}" destId="{FBA08AD4-4280-4006-82CD-698D81989646}" srcOrd="1" destOrd="0" parTransId="{88549C55-98D5-4531-A68A-7E957087CD71}" sibTransId="{74D85F15-09E8-457E-94FC-208E4D2C1148}"/>
    <dgm:cxn modelId="{4F261D71-0FFB-4688-B900-3D0CD3C75996}" type="presOf" srcId="{90429E2F-005D-4B2D-8EFF-41558E46FBFE}" destId="{5C64582B-68CD-400E-87C8-17DDDDF4F741}" srcOrd="0" destOrd="0" presId="urn:microsoft.com/office/officeart/2005/8/layout/process1"/>
    <dgm:cxn modelId="{5CA90258-1723-4F6A-A4AF-1ABCB2230E28}" type="presOf" srcId="{E8174147-5F3D-4242-8FF2-A5939DEA3654}" destId="{826C4871-6908-4F48-9AB0-5E08959E9C47}" srcOrd="0" destOrd="0" presId="urn:microsoft.com/office/officeart/2005/8/layout/process1"/>
    <dgm:cxn modelId="{57583C79-4A12-4370-93A1-2020E3042801}" type="presOf" srcId="{74D85F15-09E8-457E-94FC-208E4D2C1148}" destId="{6EC2F703-8B35-4B0C-B40B-2E670E5A78F2}" srcOrd="0" destOrd="0" presId="urn:microsoft.com/office/officeart/2005/8/layout/process1"/>
    <dgm:cxn modelId="{74353D79-EE44-48F5-98BC-A27E264157FB}" type="presOf" srcId="{3A884AD8-DB10-4F6C-8AE5-57224ABD8922}" destId="{1A261504-5C71-4ACD-8C2B-B45685906D59}" srcOrd="0" destOrd="0" presId="urn:microsoft.com/office/officeart/2005/8/layout/process1"/>
    <dgm:cxn modelId="{8AA5D883-BCED-4E03-9547-7A0CADA12DF0}" type="presOf" srcId="{7E7F3412-12B3-48DD-9533-BAF504608851}" destId="{C518C582-73C9-4DD6-952D-8CBCEC598CE4}" srcOrd="0" destOrd="0" presId="urn:microsoft.com/office/officeart/2005/8/layout/process1"/>
    <dgm:cxn modelId="{C26EBE8A-EC9B-4D03-9CE3-69F822D9BBEE}" type="presOf" srcId="{74E066EB-2B63-405A-B585-8B4085BFF0FE}" destId="{A7C55173-2D51-4AA9-9C58-9AEB9ADF2F17}" srcOrd="0" destOrd="0" presId="urn:microsoft.com/office/officeart/2005/8/layout/process1"/>
    <dgm:cxn modelId="{37683B8C-8DEE-4B70-A3C5-35C34DDD2399}" type="presOf" srcId="{3C1EAD51-5B78-4FEB-A1DD-464410CCF8F0}" destId="{373AF07E-9F06-4ADE-A22C-365546249598}" srcOrd="1" destOrd="0" presId="urn:microsoft.com/office/officeart/2005/8/layout/process1"/>
    <dgm:cxn modelId="{DB78239C-DB1C-4856-A927-C8F5213E4251}" type="presOf" srcId="{6C81E04A-C6CC-426E-B44E-50CBC1B91DA1}" destId="{26122F4A-D7C3-4666-9ACB-30EAD6234B0B}" srcOrd="0" destOrd="0" presId="urn:microsoft.com/office/officeart/2005/8/layout/process1"/>
    <dgm:cxn modelId="{C74A0BA0-982F-4342-985A-CB81AE745CBF}" type="presOf" srcId="{AC6DEE64-CD93-4402-B80F-D1E0B11F5921}" destId="{E6B765CA-7677-4DF7-A570-7FE87C4BF305}" srcOrd="0" destOrd="0" presId="urn:microsoft.com/office/officeart/2005/8/layout/process1"/>
    <dgm:cxn modelId="{F5C23BA8-D447-4363-AF56-18288CA5BA46}" type="presOf" srcId="{D52F1782-0146-4864-A9B9-B27C068B42B0}" destId="{579886DA-CDAA-4D68-B050-B618038C9220}" srcOrd="0" destOrd="0" presId="urn:microsoft.com/office/officeart/2005/8/layout/process1"/>
    <dgm:cxn modelId="{F174F7AF-CD72-44AC-A96E-4328815C2BDE}" type="presOf" srcId="{FBA08AD4-4280-4006-82CD-698D81989646}" destId="{769A2543-B500-4CD9-8723-5EDA05C12A7A}" srcOrd="0" destOrd="0" presId="urn:microsoft.com/office/officeart/2005/8/layout/process1"/>
    <dgm:cxn modelId="{C367E3C5-F87B-400D-9D23-7335E2898C72}" srcId="{2BFEE015-AB5B-44D3-BBBB-9E98D9032913}" destId="{DB7F0BED-8820-43A7-99AD-D5F63EC03AF1}" srcOrd="3" destOrd="0" parTransId="{E238FC87-3B99-499D-AE6A-51F2E7306DB9}" sibTransId="{6C81E04A-C6CC-426E-B44E-50CBC1B91DA1}"/>
    <dgm:cxn modelId="{D24281D5-0D1A-4011-BED9-DDD5C8E17DE8}" srcId="{2BFEE015-AB5B-44D3-BBBB-9E98D9032913}" destId="{0B0404D2-DD6B-4FFD-AE70-B096E1D127CC}" srcOrd="0" destOrd="0" parTransId="{93D80EEB-E15E-4432-AB0F-D80F7A37C369}" sibTransId="{90429E2F-005D-4B2D-8EFF-41558E46FBFE}"/>
    <dgm:cxn modelId="{556EAFD5-8583-4F9D-B3F2-6ED73010EE9C}" type="presOf" srcId="{74D85F15-09E8-457E-94FC-208E4D2C1148}" destId="{35B334FB-9F6E-41B2-98B1-64D89764B77A}" srcOrd="1" destOrd="0" presId="urn:microsoft.com/office/officeart/2005/8/layout/process1"/>
    <dgm:cxn modelId="{255844D7-D247-42F4-8916-2273C686E383}" srcId="{2BFEE015-AB5B-44D3-BBBB-9E98D9032913}" destId="{AD5F487F-3E37-49CE-8245-47BC2F5A54E8}" srcOrd="6" destOrd="0" parTransId="{3A6A6E54-DB6A-444F-B715-A7BD63CC2CD2}" sibTransId="{AC6DEE64-CD93-4402-B80F-D1E0B11F5921}"/>
    <dgm:cxn modelId="{E0A422DA-D568-46C0-BD84-C298CBAC567D}" type="presOf" srcId="{0A171440-13B6-4CDF-92AF-9C7B2DDCF355}" destId="{848A097A-4448-4811-AF67-126A6AFFE88B}" srcOrd="1" destOrd="0" presId="urn:microsoft.com/office/officeart/2005/8/layout/process1"/>
    <dgm:cxn modelId="{47B868E5-18C4-4B9B-BC2C-02295FC35AF4}" type="presOf" srcId="{AC6DEE64-CD93-4402-B80F-D1E0B11F5921}" destId="{DC78AFC8-05B4-4C7D-B58D-BF51AC901B68}" srcOrd="1" destOrd="0" presId="urn:microsoft.com/office/officeart/2005/8/layout/process1"/>
    <dgm:cxn modelId="{5DB885E8-A1D0-4A17-8D05-2117F349F728}" type="presOf" srcId="{3C1EAD51-5B78-4FEB-A1DD-464410CCF8F0}" destId="{6F2BBAA8-6950-4301-9226-CA27C51BE80C}" srcOrd="0" destOrd="0" presId="urn:microsoft.com/office/officeart/2005/8/layout/process1"/>
    <dgm:cxn modelId="{A60A19E9-E6DE-4B55-9214-B37E67E02179}" srcId="{2BFEE015-AB5B-44D3-BBBB-9E98D9032913}" destId="{74E066EB-2B63-405A-B585-8B4085BFF0FE}" srcOrd="7" destOrd="0" parTransId="{29E9545F-D1AA-4478-86D1-5E8970AC2096}" sibTransId="{4B31A0A2-958E-4DDC-96EC-B9CB16E054DB}"/>
    <dgm:cxn modelId="{DC1E8AF3-A403-4B8F-A842-A7C51DF5A8EC}" type="presOf" srcId="{2BFEE015-AB5B-44D3-BBBB-9E98D9032913}" destId="{A2754A3D-6730-407D-A3A8-B882541F5F58}" srcOrd="0" destOrd="0" presId="urn:microsoft.com/office/officeart/2005/8/layout/process1"/>
    <dgm:cxn modelId="{41E3F0F9-F94F-4F5A-A21D-5CE7CCF50136}" srcId="{2BFEE015-AB5B-44D3-BBBB-9E98D9032913}" destId="{7E7F3412-12B3-48DD-9533-BAF504608851}" srcOrd="5" destOrd="0" parTransId="{A3B8CAAF-D0DF-48E7-B110-345FF68165C1}" sibTransId="{0A171440-13B6-4CDF-92AF-9C7B2DDCF355}"/>
    <dgm:cxn modelId="{4C0098FC-B517-494E-BB06-60FAFAB50C6D}" srcId="{2BFEE015-AB5B-44D3-BBBB-9E98D9032913}" destId="{3A884AD8-DB10-4F6C-8AE5-57224ABD8922}" srcOrd="2" destOrd="0" parTransId="{17BFDC20-DBA3-4883-8561-788283F65E7B}" sibTransId="{E8174147-5F3D-4242-8FF2-A5939DEA3654}"/>
    <dgm:cxn modelId="{ABFA8DB7-837E-4D0A-B693-907E15702C12}" type="presParOf" srcId="{A2754A3D-6730-407D-A3A8-B882541F5F58}" destId="{68D040B0-F5E3-4028-AC14-623ED8C48221}" srcOrd="0" destOrd="0" presId="urn:microsoft.com/office/officeart/2005/8/layout/process1"/>
    <dgm:cxn modelId="{08346DE8-193B-4313-A6B2-4195231D1F01}" type="presParOf" srcId="{A2754A3D-6730-407D-A3A8-B882541F5F58}" destId="{5C64582B-68CD-400E-87C8-17DDDDF4F741}" srcOrd="1" destOrd="0" presId="urn:microsoft.com/office/officeart/2005/8/layout/process1"/>
    <dgm:cxn modelId="{0116C7B4-C31B-4E41-A15F-6218A2F634ED}" type="presParOf" srcId="{5C64582B-68CD-400E-87C8-17DDDDF4F741}" destId="{71767E71-39D9-4E84-8095-1356F3CCF73E}" srcOrd="0" destOrd="0" presId="urn:microsoft.com/office/officeart/2005/8/layout/process1"/>
    <dgm:cxn modelId="{DAACB679-4FBC-4B30-9738-B2A8998C9760}" type="presParOf" srcId="{A2754A3D-6730-407D-A3A8-B882541F5F58}" destId="{769A2543-B500-4CD9-8723-5EDA05C12A7A}" srcOrd="2" destOrd="0" presId="urn:microsoft.com/office/officeart/2005/8/layout/process1"/>
    <dgm:cxn modelId="{56E39BDF-53AB-4C4C-81C9-43AE9625650C}" type="presParOf" srcId="{A2754A3D-6730-407D-A3A8-B882541F5F58}" destId="{6EC2F703-8B35-4B0C-B40B-2E670E5A78F2}" srcOrd="3" destOrd="0" presId="urn:microsoft.com/office/officeart/2005/8/layout/process1"/>
    <dgm:cxn modelId="{F4001FAF-DF81-4A72-8A7E-FE4BB35FEB14}" type="presParOf" srcId="{6EC2F703-8B35-4B0C-B40B-2E670E5A78F2}" destId="{35B334FB-9F6E-41B2-98B1-64D89764B77A}" srcOrd="0" destOrd="0" presId="urn:microsoft.com/office/officeart/2005/8/layout/process1"/>
    <dgm:cxn modelId="{666EEFA6-C52F-443A-B08F-8BE0E7500CD6}" type="presParOf" srcId="{A2754A3D-6730-407D-A3A8-B882541F5F58}" destId="{1A261504-5C71-4ACD-8C2B-B45685906D59}" srcOrd="4" destOrd="0" presId="urn:microsoft.com/office/officeart/2005/8/layout/process1"/>
    <dgm:cxn modelId="{1098BC49-F1BF-44C7-A446-E54748BE41FE}" type="presParOf" srcId="{A2754A3D-6730-407D-A3A8-B882541F5F58}" destId="{826C4871-6908-4F48-9AB0-5E08959E9C47}" srcOrd="5" destOrd="0" presId="urn:microsoft.com/office/officeart/2005/8/layout/process1"/>
    <dgm:cxn modelId="{17FA7810-F074-4B1E-ADF5-1FFBD4584A93}" type="presParOf" srcId="{826C4871-6908-4F48-9AB0-5E08959E9C47}" destId="{AD65C97B-343E-4552-A035-2F96112689F8}" srcOrd="0" destOrd="0" presId="urn:microsoft.com/office/officeart/2005/8/layout/process1"/>
    <dgm:cxn modelId="{97EF75D8-CA61-45F4-9419-3BA017A48C31}" type="presParOf" srcId="{A2754A3D-6730-407D-A3A8-B882541F5F58}" destId="{20811AA7-0C81-4981-82B1-8EE02946916F}" srcOrd="6" destOrd="0" presId="urn:microsoft.com/office/officeart/2005/8/layout/process1"/>
    <dgm:cxn modelId="{A364CE41-D2F4-4EAB-A60C-548507952361}" type="presParOf" srcId="{A2754A3D-6730-407D-A3A8-B882541F5F58}" destId="{26122F4A-D7C3-4666-9ACB-30EAD6234B0B}" srcOrd="7" destOrd="0" presId="urn:microsoft.com/office/officeart/2005/8/layout/process1"/>
    <dgm:cxn modelId="{01E41EF4-6FD4-4C42-A372-5EB172AB97D1}" type="presParOf" srcId="{26122F4A-D7C3-4666-9ACB-30EAD6234B0B}" destId="{E813FDE5-DB0B-4F9A-A280-AF1408D57E42}" srcOrd="0" destOrd="0" presId="urn:microsoft.com/office/officeart/2005/8/layout/process1"/>
    <dgm:cxn modelId="{8F9508DA-5E56-4B1A-A3FD-1D65E8ACF743}" type="presParOf" srcId="{A2754A3D-6730-407D-A3A8-B882541F5F58}" destId="{579886DA-CDAA-4D68-B050-B618038C9220}" srcOrd="8" destOrd="0" presId="urn:microsoft.com/office/officeart/2005/8/layout/process1"/>
    <dgm:cxn modelId="{C15D406D-8474-4F9E-BFAA-90CEB08E6757}" type="presParOf" srcId="{A2754A3D-6730-407D-A3A8-B882541F5F58}" destId="{6F2BBAA8-6950-4301-9226-CA27C51BE80C}" srcOrd="9" destOrd="0" presId="urn:microsoft.com/office/officeart/2005/8/layout/process1"/>
    <dgm:cxn modelId="{CDD44469-63DB-467C-B937-831E49806DCE}" type="presParOf" srcId="{6F2BBAA8-6950-4301-9226-CA27C51BE80C}" destId="{373AF07E-9F06-4ADE-A22C-365546249598}" srcOrd="0" destOrd="0" presId="urn:microsoft.com/office/officeart/2005/8/layout/process1"/>
    <dgm:cxn modelId="{D5F9CB0A-2E12-4BA8-BF12-7B8C3FA5D1AB}" type="presParOf" srcId="{A2754A3D-6730-407D-A3A8-B882541F5F58}" destId="{C518C582-73C9-4DD6-952D-8CBCEC598CE4}" srcOrd="10" destOrd="0" presId="urn:microsoft.com/office/officeart/2005/8/layout/process1"/>
    <dgm:cxn modelId="{DCA02FFD-6DE6-4BC3-9646-EC3A6C37A8F9}" type="presParOf" srcId="{A2754A3D-6730-407D-A3A8-B882541F5F58}" destId="{3265D0B7-AF90-43D1-AF50-FB438F9B00FD}" srcOrd="11" destOrd="0" presId="urn:microsoft.com/office/officeart/2005/8/layout/process1"/>
    <dgm:cxn modelId="{1D12980E-E410-412E-B7FD-BCEECB129EBF}" type="presParOf" srcId="{3265D0B7-AF90-43D1-AF50-FB438F9B00FD}" destId="{848A097A-4448-4811-AF67-126A6AFFE88B}" srcOrd="0" destOrd="0" presId="urn:microsoft.com/office/officeart/2005/8/layout/process1"/>
    <dgm:cxn modelId="{1E505F64-C670-4648-8511-8BB83E3D5872}" type="presParOf" srcId="{A2754A3D-6730-407D-A3A8-B882541F5F58}" destId="{951CFBD6-6218-40E8-BA51-B2E46FE1AA49}" srcOrd="12" destOrd="0" presId="urn:microsoft.com/office/officeart/2005/8/layout/process1"/>
    <dgm:cxn modelId="{118E00D1-62A2-4CA9-B382-EBEE2F4E31DA}" type="presParOf" srcId="{A2754A3D-6730-407D-A3A8-B882541F5F58}" destId="{E6B765CA-7677-4DF7-A570-7FE87C4BF305}" srcOrd="13" destOrd="0" presId="urn:microsoft.com/office/officeart/2005/8/layout/process1"/>
    <dgm:cxn modelId="{A7F82467-46D1-4C23-BFF0-4DA993AF2E66}" type="presParOf" srcId="{E6B765CA-7677-4DF7-A570-7FE87C4BF305}" destId="{DC78AFC8-05B4-4C7D-B58D-BF51AC901B68}" srcOrd="0" destOrd="0" presId="urn:microsoft.com/office/officeart/2005/8/layout/process1"/>
    <dgm:cxn modelId="{DF42CB27-84D8-43E7-9C23-B68206BCAC98}" type="presParOf" srcId="{A2754A3D-6730-407D-A3A8-B882541F5F58}" destId="{A7C55173-2D51-4AA9-9C58-9AEB9ADF2F17}" srcOrd="1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8D040B0-F5E3-4028-AC14-623ED8C48221}">
      <dsp:nvSpPr>
        <dsp:cNvPr id="0" name=""/>
        <dsp:cNvSpPr/>
      </dsp:nvSpPr>
      <dsp:spPr>
        <a:xfrm>
          <a:off x="10983" y="0"/>
          <a:ext cx="718427" cy="1025958"/>
        </a:xfrm>
        <a:prstGeom prst="roundRect">
          <a:avLst>
            <a:gd name="adj" fmla="val 10000"/>
          </a:avLst>
        </a:prstGeom>
        <a:solidFill>
          <a:schemeClr val="accent6">
            <a:shade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填报须知</a:t>
          </a:r>
        </a:p>
      </dsp:txBody>
      <dsp:txXfrm>
        <a:off x="32025" y="21042"/>
        <a:ext cx="676343" cy="983874"/>
      </dsp:txXfrm>
    </dsp:sp>
    <dsp:sp modelId="{5C64582B-68CD-400E-87C8-17DDDDF4F741}">
      <dsp:nvSpPr>
        <dsp:cNvPr id="0" name=""/>
        <dsp:cNvSpPr/>
      </dsp:nvSpPr>
      <dsp:spPr>
        <a:xfrm>
          <a:off x="877617" y="329203"/>
          <a:ext cx="314196" cy="367550"/>
        </a:xfrm>
        <a:prstGeom prst="rightArrow">
          <a:avLst>
            <a:gd name="adj1" fmla="val 60000"/>
            <a:gd name="adj2" fmla="val 50000"/>
          </a:avLst>
        </a:prstGeom>
        <a:solidFill>
          <a:schemeClr val="accent6">
            <a:shade val="9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877617" y="402713"/>
        <a:ext cx="219937" cy="220530"/>
      </dsp:txXfrm>
    </dsp:sp>
    <dsp:sp modelId="{769A2543-B500-4CD9-8723-5EDA05C12A7A}">
      <dsp:nvSpPr>
        <dsp:cNvPr id="0" name=""/>
        <dsp:cNvSpPr/>
      </dsp:nvSpPr>
      <dsp:spPr>
        <a:xfrm>
          <a:off x="1322234" y="0"/>
          <a:ext cx="1077841" cy="1025958"/>
        </a:xfrm>
        <a:prstGeom prst="roundRect">
          <a:avLst>
            <a:gd name="adj" fmla="val 10000"/>
          </a:avLst>
        </a:prstGeom>
        <a:solidFill>
          <a:schemeClr val="accent6">
            <a:shade val="80000"/>
            <a:hueOff val="45897"/>
            <a:satOff val="-1844"/>
            <a:lumOff val="394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企业基本信息</a:t>
          </a:r>
        </a:p>
      </dsp:txBody>
      <dsp:txXfrm>
        <a:off x="1352283" y="30049"/>
        <a:ext cx="1017743" cy="965860"/>
      </dsp:txXfrm>
    </dsp:sp>
    <dsp:sp modelId="{6EC2F703-8B35-4B0C-B40B-2E670E5A78F2}">
      <dsp:nvSpPr>
        <dsp:cNvPr id="0" name=""/>
        <dsp:cNvSpPr/>
      </dsp:nvSpPr>
      <dsp:spPr>
        <a:xfrm>
          <a:off x="2548281" y="329203"/>
          <a:ext cx="314196" cy="367550"/>
        </a:xfrm>
        <a:prstGeom prst="rightArrow">
          <a:avLst>
            <a:gd name="adj1" fmla="val 60000"/>
            <a:gd name="adj2" fmla="val 50000"/>
          </a:avLst>
        </a:prstGeom>
        <a:solidFill>
          <a:schemeClr val="accent6">
            <a:shade val="90000"/>
            <a:hueOff val="53564"/>
            <a:satOff val="-2109"/>
            <a:lumOff val="4197"/>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2548281" y="402713"/>
        <a:ext cx="219937" cy="220530"/>
      </dsp:txXfrm>
    </dsp:sp>
    <dsp:sp modelId="{1A261504-5C71-4ACD-8C2B-B45685906D59}">
      <dsp:nvSpPr>
        <dsp:cNvPr id="0" name=""/>
        <dsp:cNvSpPr/>
      </dsp:nvSpPr>
      <dsp:spPr>
        <a:xfrm>
          <a:off x="2992898" y="0"/>
          <a:ext cx="1159724" cy="1025958"/>
        </a:xfrm>
        <a:prstGeom prst="roundRect">
          <a:avLst>
            <a:gd name="adj" fmla="val 10000"/>
          </a:avLst>
        </a:prstGeom>
        <a:solidFill>
          <a:schemeClr val="accent6">
            <a:shade val="80000"/>
            <a:hueOff val="91794"/>
            <a:satOff val="-3688"/>
            <a:lumOff val="789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能源及二氧化碳</a:t>
          </a:r>
        </a:p>
      </dsp:txBody>
      <dsp:txXfrm>
        <a:off x="3022947" y="30049"/>
        <a:ext cx="1099626" cy="965860"/>
      </dsp:txXfrm>
    </dsp:sp>
    <dsp:sp modelId="{826C4871-6908-4F48-9AB0-5E08959E9C47}">
      <dsp:nvSpPr>
        <dsp:cNvPr id="0" name=""/>
        <dsp:cNvSpPr/>
      </dsp:nvSpPr>
      <dsp:spPr>
        <a:xfrm>
          <a:off x="4300829" y="329203"/>
          <a:ext cx="314196" cy="367550"/>
        </a:xfrm>
        <a:prstGeom prst="rightArrow">
          <a:avLst>
            <a:gd name="adj1" fmla="val 60000"/>
            <a:gd name="adj2" fmla="val 50000"/>
          </a:avLst>
        </a:prstGeom>
        <a:solidFill>
          <a:schemeClr val="accent6">
            <a:shade val="90000"/>
            <a:hueOff val="107129"/>
            <a:satOff val="-4218"/>
            <a:lumOff val="8394"/>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4300829" y="402713"/>
        <a:ext cx="219937" cy="220530"/>
      </dsp:txXfrm>
    </dsp:sp>
    <dsp:sp modelId="{20811AA7-0C81-4981-82B1-8EE02946916F}">
      <dsp:nvSpPr>
        <dsp:cNvPr id="0" name=""/>
        <dsp:cNvSpPr/>
      </dsp:nvSpPr>
      <dsp:spPr>
        <a:xfrm>
          <a:off x="4745446" y="0"/>
          <a:ext cx="1093565" cy="1025958"/>
        </a:xfrm>
        <a:prstGeom prst="roundRect">
          <a:avLst>
            <a:gd name="adj" fmla="val 10000"/>
          </a:avLst>
        </a:prstGeom>
        <a:solidFill>
          <a:schemeClr val="accent6">
            <a:shade val="80000"/>
            <a:hueOff val="137691"/>
            <a:satOff val="-5532"/>
            <a:lumOff val="1184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废水中污染物</a:t>
          </a:r>
        </a:p>
      </dsp:txBody>
      <dsp:txXfrm>
        <a:off x="4775495" y="30049"/>
        <a:ext cx="1033467" cy="965860"/>
      </dsp:txXfrm>
    </dsp:sp>
    <dsp:sp modelId="{26122F4A-D7C3-4666-9ACB-30EAD6234B0B}">
      <dsp:nvSpPr>
        <dsp:cNvPr id="0" name=""/>
        <dsp:cNvSpPr/>
      </dsp:nvSpPr>
      <dsp:spPr>
        <a:xfrm>
          <a:off x="5987218" y="329203"/>
          <a:ext cx="314196" cy="367550"/>
        </a:xfrm>
        <a:prstGeom prst="rightArrow">
          <a:avLst>
            <a:gd name="adj1" fmla="val 60000"/>
            <a:gd name="adj2" fmla="val 50000"/>
          </a:avLst>
        </a:prstGeom>
        <a:solidFill>
          <a:schemeClr val="accent6">
            <a:shade val="90000"/>
            <a:hueOff val="160693"/>
            <a:satOff val="-6326"/>
            <a:lumOff val="1259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5987218" y="402713"/>
        <a:ext cx="219937" cy="220530"/>
      </dsp:txXfrm>
    </dsp:sp>
    <dsp:sp modelId="{579886DA-CDAA-4D68-B050-B618038C9220}">
      <dsp:nvSpPr>
        <dsp:cNvPr id="0" name=""/>
        <dsp:cNvSpPr/>
      </dsp:nvSpPr>
      <dsp:spPr>
        <a:xfrm>
          <a:off x="6431835" y="0"/>
          <a:ext cx="1079263" cy="1025958"/>
        </a:xfrm>
        <a:prstGeom prst="roundRect">
          <a:avLst>
            <a:gd name="adj" fmla="val 10000"/>
          </a:avLst>
        </a:prstGeom>
        <a:solidFill>
          <a:schemeClr val="accent6">
            <a:shade val="80000"/>
            <a:hueOff val="183589"/>
            <a:satOff val="-7377"/>
            <a:lumOff val="1578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废气中污染物</a:t>
          </a:r>
        </a:p>
      </dsp:txBody>
      <dsp:txXfrm>
        <a:off x="6461884" y="30049"/>
        <a:ext cx="1019165" cy="965860"/>
      </dsp:txXfrm>
    </dsp:sp>
    <dsp:sp modelId="{6F2BBAA8-6950-4301-9226-CA27C51BE80C}">
      <dsp:nvSpPr>
        <dsp:cNvPr id="0" name=""/>
        <dsp:cNvSpPr/>
      </dsp:nvSpPr>
      <dsp:spPr>
        <a:xfrm>
          <a:off x="7659305" y="329203"/>
          <a:ext cx="314196" cy="367550"/>
        </a:xfrm>
        <a:prstGeom prst="rightArrow">
          <a:avLst>
            <a:gd name="adj1" fmla="val 60000"/>
            <a:gd name="adj2" fmla="val 50000"/>
          </a:avLst>
        </a:prstGeom>
        <a:solidFill>
          <a:schemeClr val="accent6">
            <a:shade val="90000"/>
            <a:hueOff val="214258"/>
            <a:satOff val="-8435"/>
            <a:lumOff val="16789"/>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7659305" y="402713"/>
        <a:ext cx="219937" cy="220530"/>
      </dsp:txXfrm>
    </dsp:sp>
    <dsp:sp modelId="{C518C582-73C9-4DD6-952D-8CBCEC598CE4}">
      <dsp:nvSpPr>
        <dsp:cNvPr id="0" name=""/>
        <dsp:cNvSpPr/>
      </dsp:nvSpPr>
      <dsp:spPr>
        <a:xfrm>
          <a:off x="8103922" y="0"/>
          <a:ext cx="1066710" cy="1025958"/>
        </a:xfrm>
        <a:prstGeom prst="roundRect">
          <a:avLst>
            <a:gd name="adj" fmla="val 10000"/>
          </a:avLst>
        </a:prstGeom>
        <a:solidFill>
          <a:schemeClr val="accent6">
            <a:shade val="80000"/>
            <a:hueOff val="229486"/>
            <a:satOff val="-9221"/>
            <a:lumOff val="1973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危废转移及释放</a:t>
          </a:r>
        </a:p>
      </dsp:txBody>
      <dsp:txXfrm>
        <a:off x="8133971" y="30049"/>
        <a:ext cx="1006612" cy="965860"/>
      </dsp:txXfrm>
    </dsp:sp>
    <dsp:sp modelId="{3265D0B7-AF90-43D1-AF50-FB438F9B00FD}">
      <dsp:nvSpPr>
        <dsp:cNvPr id="0" name=""/>
        <dsp:cNvSpPr/>
      </dsp:nvSpPr>
      <dsp:spPr>
        <a:xfrm>
          <a:off x="9318839" y="329203"/>
          <a:ext cx="314196" cy="367550"/>
        </a:xfrm>
        <a:prstGeom prst="rightArrow">
          <a:avLst>
            <a:gd name="adj1" fmla="val 60000"/>
            <a:gd name="adj2" fmla="val 50000"/>
          </a:avLst>
        </a:prstGeom>
        <a:solidFill>
          <a:schemeClr val="accent6">
            <a:shade val="90000"/>
            <a:hueOff val="267822"/>
            <a:satOff val="-10544"/>
            <a:lumOff val="20986"/>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9318839" y="402713"/>
        <a:ext cx="219937" cy="220530"/>
      </dsp:txXfrm>
    </dsp:sp>
    <dsp:sp modelId="{951CFBD6-6218-40E8-BA51-B2E46FE1AA49}">
      <dsp:nvSpPr>
        <dsp:cNvPr id="0" name=""/>
        <dsp:cNvSpPr/>
      </dsp:nvSpPr>
      <dsp:spPr>
        <a:xfrm>
          <a:off x="9763456" y="0"/>
          <a:ext cx="672439" cy="1025958"/>
        </a:xfrm>
        <a:prstGeom prst="roundRect">
          <a:avLst>
            <a:gd name="adj" fmla="val 10000"/>
          </a:avLst>
        </a:prstGeom>
        <a:solidFill>
          <a:schemeClr val="accent6">
            <a:shade val="80000"/>
            <a:hueOff val="275383"/>
            <a:satOff val="-11065"/>
            <a:lumOff val="2368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补充信息</a:t>
          </a:r>
        </a:p>
      </dsp:txBody>
      <dsp:txXfrm>
        <a:off x="9783151" y="19695"/>
        <a:ext cx="633049" cy="986568"/>
      </dsp:txXfrm>
    </dsp:sp>
    <dsp:sp modelId="{E6B765CA-7677-4DF7-A570-7FE87C4BF305}">
      <dsp:nvSpPr>
        <dsp:cNvPr id="0" name=""/>
        <dsp:cNvSpPr/>
      </dsp:nvSpPr>
      <dsp:spPr>
        <a:xfrm>
          <a:off x="10584101" y="329203"/>
          <a:ext cx="314196" cy="367550"/>
        </a:xfrm>
        <a:prstGeom prst="rightArrow">
          <a:avLst>
            <a:gd name="adj1" fmla="val 60000"/>
            <a:gd name="adj2" fmla="val 50000"/>
          </a:avLst>
        </a:prstGeom>
        <a:solidFill>
          <a:schemeClr val="accent6">
            <a:shade val="90000"/>
            <a:hueOff val="321387"/>
            <a:satOff val="-12653"/>
            <a:lumOff val="25183"/>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10584101" y="402713"/>
        <a:ext cx="219937" cy="220530"/>
      </dsp:txXfrm>
    </dsp:sp>
    <dsp:sp modelId="{A7C55173-2D51-4AA9-9C58-9AEB9ADF2F17}">
      <dsp:nvSpPr>
        <dsp:cNvPr id="0" name=""/>
        <dsp:cNvSpPr/>
      </dsp:nvSpPr>
      <dsp:spPr>
        <a:xfrm>
          <a:off x="11028718" y="0"/>
          <a:ext cx="1888897" cy="1025958"/>
        </a:xfrm>
        <a:prstGeom prst="roundRect">
          <a:avLst>
            <a:gd name="adj" fmla="val 10000"/>
          </a:avLst>
        </a:prstGeom>
        <a:solidFill>
          <a:schemeClr val="accent6">
            <a:shade val="80000"/>
            <a:hueOff val="321280"/>
            <a:satOff val="-12909"/>
            <a:lumOff val="27628"/>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在</a:t>
          </a:r>
          <a:r>
            <a:rPr lang="en-US" altLang="zh-CN" sz="1400" b="1" kern="1200">
              <a:solidFill>
                <a:sysClr val="windowText" lastClr="000000"/>
              </a:solidFill>
              <a:latin typeface="DengXian" panose="02010600030101010101" pitchFamily="2" charset="-122"/>
              <a:ea typeface="DengXian" panose="02010600030101010101" pitchFamily="2" charset="-122"/>
            </a:rPr>
            <a:t>"PRTR</a:t>
          </a:r>
          <a:r>
            <a:rPr lang="zh-CN" altLang="en-US" sz="1400" b="1" kern="1200">
              <a:solidFill>
                <a:sysClr val="windowText" lastClr="000000"/>
              </a:solidFill>
              <a:latin typeface="DengXian" panose="02010600030101010101" pitchFamily="2" charset="-122"/>
              <a:ea typeface="DengXian" panose="02010600030101010101" pitchFamily="2" charset="-122"/>
            </a:rPr>
            <a:t>数据审核</a:t>
          </a:r>
          <a:r>
            <a:rPr lang="en-US" altLang="zh-CN" sz="1400" b="1" kern="1200">
              <a:solidFill>
                <a:sysClr val="windowText" lastClr="000000"/>
              </a:solidFill>
              <a:latin typeface="DengXian" panose="02010600030101010101" pitchFamily="2" charset="-122"/>
              <a:ea typeface="DengXian" panose="02010600030101010101" pitchFamily="2" charset="-122"/>
            </a:rPr>
            <a:t>"</a:t>
          </a:r>
          <a:r>
            <a:rPr lang="zh-CN" altLang="en-US" sz="1400" b="1" kern="1200">
              <a:solidFill>
                <a:sysClr val="windowText" lastClr="000000"/>
              </a:solidFill>
              <a:latin typeface="DengXian" panose="02010600030101010101" pitchFamily="2" charset="-122"/>
              <a:ea typeface="DengXian" panose="02010600030101010101" pitchFamily="2" charset="-122"/>
            </a:rPr>
            <a:t>页面中检查是否存在</a:t>
          </a:r>
          <a:r>
            <a:rPr lang="en-US" altLang="zh-CN" sz="1400" b="1" kern="1200">
              <a:solidFill>
                <a:sysClr val="windowText" lastClr="000000"/>
              </a:solidFill>
              <a:latin typeface="DengXian" panose="02010600030101010101" pitchFamily="2" charset="-122"/>
              <a:ea typeface="DengXian" panose="02010600030101010101" pitchFamily="2" charset="-122"/>
            </a:rPr>
            <a:t>N/A</a:t>
          </a:r>
          <a:r>
            <a:rPr lang="zh-CN" altLang="en-US" sz="1400" b="1" kern="1200">
              <a:solidFill>
                <a:sysClr val="windowText" lastClr="000000"/>
              </a:solidFill>
              <a:latin typeface="DengXian" panose="02010600030101010101" pitchFamily="2" charset="-122"/>
              <a:ea typeface="DengXian" panose="02010600030101010101" pitchFamily="2" charset="-122"/>
            </a:rPr>
            <a:t>，补充填写</a:t>
          </a:r>
        </a:p>
      </dsp:txBody>
      <dsp:txXfrm>
        <a:off x="11058767" y="30049"/>
        <a:ext cx="1828799" cy="965860"/>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317500</xdr:colOff>
      <xdr:row>0</xdr:row>
      <xdr:rowOff>278968</xdr:rowOff>
    </xdr:from>
    <xdr:to>
      <xdr:col>7</xdr:col>
      <xdr:colOff>571500</xdr:colOff>
      <xdr:row>2</xdr:row>
      <xdr:rowOff>41276</xdr:rowOff>
    </xdr:to>
    <xdr:graphicFrame macro="">
      <xdr:nvGraphicFramePr>
        <xdr:cNvPr id="5" name="图示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330200</xdr:colOff>
      <xdr:row>3</xdr:row>
      <xdr:rowOff>1</xdr:rowOff>
    </xdr:from>
    <xdr:to>
      <xdr:col>7</xdr:col>
      <xdr:colOff>520700</xdr:colOff>
      <xdr:row>19</xdr:row>
      <xdr:rowOff>152400</xdr:rowOff>
    </xdr:to>
    <xdr:sp macro="" textlink="">
      <xdr:nvSpPr>
        <xdr:cNvPr id="4" name="线形标注 1(带边框和强调线) 3">
          <a:extLst>
            <a:ext uri="{FF2B5EF4-FFF2-40B4-BE49-F238E27FC236}">
              <a16:creationId xmlns:a16="http://schemas.microsoft.com/office/drawing/2014/main" id="{00000000-0008-0000-0000-000004000000}"/>
            </a:ext>
          </a:extLst>
        </xdr:cNvPr>
        <xdr:cNvSpPr/>
      </xdr:nvSpPr>
      <xdr:spPr>
        <a:xfrm>
          <a:off x="330200" y="1447801"/>
          <a:ext cx="12903200" cy="3314699"/>
        </a:xfrm>
        <a:prstGeom prst="accentBorderCallout1">
          <a:avLst>
            <a:gd name="adj1" fmla="val 18750"/>
            <a:gd name="adj2" fmla="val -8333"/>
            <a:gd name="adj3" fmla="val 18869"/>
            <a:gd name="adj4" fmla="val -9166"/>
          </a:avLst>
        </a:prstGeom>
        <a:solidFill>
          <a:schemeClr val="accent6">
            <a:lumMod val="40000"/>
            <a:lumOff val="60000"/>
          </a:schemeClr>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开始填写前，请务必阅读以下注意事项：</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1</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、此表格已设置修改锁定，</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仅供</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在限定区域内</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填写</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，无法增删或复制内容；请参照上述填报流程填报。</a:t>
          </a:r>
          <a:endPar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2</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、填报过程中，如填报的</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指标</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多于给定的填报</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范围</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，请</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在工作表“补充信息”的特定区域内补充填写。</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3</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、填报过程中，请遵从正常的逻辑关系，如</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排水量</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"&lt;"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用水量</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4</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、数据填报完成后，请务必进入</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"PRTR</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数据审核”页面进行自查，如有红色</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N/A</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出现，表明相应必填项有数据缺失。请对应补充，待自查无误后再提交。</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关于</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如何选择</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数据来源</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1.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对数据</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来源的</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进一步说明：</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J.</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在线实时监测数据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是指企业自行或委托第三方运行的在线监测数据。</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K.</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监督性监测数据</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是指县（区）及以上环保部门按照监测技术规范要求进行监督性监测得到的数据。</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L.</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委托</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第三方</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检测</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报告</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是指县（区）及以上环境监测站或有资质的社会监测机构受企业委托出具的监测数据。</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2.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监测数据优先采用顺序为：</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监督监测数据</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＞委托监测数据＞</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在线实时监测数据</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3.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填报监测数据为各次监测有效数据的加权平均值。</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endParaRPr kumimoji="0" lang="en-US"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in/Documents/IPE-YYM/CITI/PRTR/PRTR&#34920;&#26684;&#31616;&#21270;/PRTR&#26032;&#29256;&#26412;-LML-201507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yin/Documents/IPE-YYM/CITI/PRTR/PRTR&#34920;&#26684;&#31616;&#21270;/PRTR%20template_wzb1507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yin/Documents/IPE-YYM/CITI/PRTR/PRTR&#34920;&#26684;&#31616;&#21270;/DETOX%20template_wzb15121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须知"/>
      <sheetName val="企业基本信息"/>
      <sheetName val="能源及温室气体衡算"/>
      <sheetName val="1废水常规污染物"/>
      <sheetName val="2特征污染物_水"/>
      <sheetName val="3优先污染物_水"/>
      <sheetName val="1废气常规污染物"/>
      <sheetName val="2特征污染物_气"/>
      <sheetName val="3优先污染物_气"/>
      <sheetName val="危废转移及释放"/>
      <sheetName val="补充信息"/>
      <sheetName val="数据审核页面"/>
      <sheetName val="参考- IPE-PRTR优先污染物建议清单v2"/>
      <sheetName val="参考-国家危废物质名录"/>
    </sheetNames>
    <sheetDataSet>
      <sheetData sheetId="0"/>
      <sheetData sheetId="1">
        <row r="18">
          <cell r="A18" t="str">
            <v>GCA绿色选择审核（撤除记录）</v>
          </cell>
        </row>
        <row r="19">
          <cell r="A19" t="str">
            <v>品牌客户推动</v>
          </cell>
        </row>
        <row r="20">
          <cell r="A20" t="str">
            <v>企业自愿公开披露</v>
          </cell>
        </row>
        <row r="21">
          <cell r="A21" t="str">
            <v>其他</v>
          </cell>
        </row>
        <row r="23">
          <cell r="A23">
            <v>2012</v>
          </cell>
        </row>
        <row r="24">
          <cell r="A24">
            <v>2013</v>
          </cell>
        </row>
        <row r="25">
          <cell r="A25">
            <v>2014</v>
          </cell>
        </row>
        <row r="29">
          <cell r="A29" t="str">
            <v>农林牧渔业</v>
          </cell>
        </row>
        <row r="30">
          <cell r="A30" t="str">
            <v>采矿业</v>
          </cell>
        </row>
        <row r="31">
          <cell r="A31" t="str">
            <v>农副食品加工业</v>
          </cell>
        </row>
        <row r="32">
          <cell r="A32" t="str">
            <v>食品制造业</v>
          </cell>
        </row>
        <row r="33">
          <cell r="A33" t="str">
            <v>酒、饮料和精制茶制造业</v>
          </cell>
        </row>
        <row r="34">
          <cell r="A34" t="str">
            <v>烟草制品业</v>
          </cell>
        </row>
        <row r="35">
          <cell r="A35" t="str">
            <v>纺织业</v>
          </cell>
        </row>
        <row r="36">
          <cell r="A36" t="str">
            <v>纺织服装服饰业</v>
          </cell>
        </row>
        <row r="37">
          <cell r="A37" t="str">
            <v>皮革毛皮羽毛及其制品和制鞋业</v>
          </cell>
        </row>
        <row r="38">
          <cell r="A38" t="str">
            <v>木材加工和木竹藤棕草制品业</v>
          </cell>
        </row>
        <row r="39">
          <cell r="A39" t="str">
            <v>家具制造业</v>
          </cell>
        </row>
        <row r="40">
          <cell r="A40" t="str">
            <v>造纸和纸制品业</v>
          </cell>
        </row>
        <row r="41">
          <cell r="A41" t="str">
            <v>印刷和记录媒介复制业</v>
          </cell>
        </row>
        <row r="42">
          <cell r="A42" t="str">
            <v>文教工美体育和娱乐用品制造业</v>
          </cell>
        </row>
        <row r="43">
          <cell r="A43" t="str">
            <v>石油加工炼焦和核燃料加工业</v>
          </cell>
        </row>
        <row r="44">
          <cell r="A44" t="str">
            <v>化学原料和化学制品制造业</v>
          </cell>
        </row>
        <row r="45">
          <cell r="A45" t="str">
            <v>医药制造业</v>
          </cell>
        </row>
        <row r="46">
          <cell r="A46" t="str">
            <v>化学纤维制造业</v>
          </cell>
        </row>
        <row r="47">
          <cell r="A47" t="str">
            <v>橡胶和塑料制品业</v>
          </cell>
        </row>
        <row r="48">
          <cell r="A48" t="str">
            <v>非金属矿物制品业</v>
          </cell>
        </row>
        <row r="49">
          <cell r="A49" t="str">
            <v>黑色金属冶炼和压延加工业</v>
          </cell>
        </row>
        <row r="50">
          <cell r="A50" t="str">
            <v>有色金属冶炼和压延加工业</v>
          </cell>
        </row>
        <row r="51">
          <cell r="A51" t="str">
            <v>金属制品业</v>
          </cell>
        </row>
        <row r="52">
          <cell r="A52" t="str">
            <v>通用设备制造业</v>
          </cell>
        </row>
        <row r="53">
          <cell r="A53" t="str">
            <v>专用设备制造业</v>
          </cell>
        </row>
        <row r="54">
          <cell r="A54" t="str">
            <v>汽车制造业</v>
          </cell>
        </row>
        <row r="55">
          <cell r="A55" t="str">
            <v>铁路船舶航空航天和其他运输设备制造业</v>
          </cell>
        </row>
        <row r="56">
          <cell r="A56" t="str">
            <v>电气机械和器材制造业</v>
          </cell>
        </row>
        <row r="57">
          <cell r="A57" t="str">
            <v>计算机、通信和其他电子设备制造业</v>
          </cell>
        </row>
        <row r="58">
          <cell r="A58" t="str">
            <v>仪器仪表制造业</v>
          </cell>
        </row>
        <row r="59">
          <cell r="A59" t="str">
            <v>其他制造业</v>
          </cell>
        </row>
        <row r="60">
          <cell r="A60" t="str">
            <v>废弃资源综合利用业</v>
          </cell>
        </row>
        <row r="61">
          <cell r="A61" t="str">
            <v>金属制品、机械和设备修理业</v>
          </cell>
        </row>
        <row r="62">
          <cell r="A62" t="str">
            <v>电力热力燃气及水的生产和供应业</v>
          </cell>
        </row>
        <row r="63">
          <cell r="A63" t="str">
            <v>建筑业</v>
          </cell>
        </row>
        <row r="64">
          <cell r="A64" t="str">
            <v>第三产业</v>
          </cell>
        </row>
        <row r="66">
          <cell r="A66" t="str">
            <v>是</v>
          </cell>
        </row>
        <row r="67">
          <cell r="A67" t="str">
            <v>否</v>
          </cell>
        </row>
        <row r="69">
          <cell r="A69" t="str">
            <v>中国</v>
          </cell>
        </row>
        <row r="71">
          <cell r="A71" t="str">
            <v>北京</v>
          </cell>
        </row>
        <row r="72">
          <cell r="A72" t="str">
            <v>天津</v>
          </cell>
        </row>
        <row r="73">
          <cell r="A73" t="str">
            <v>上海</v>
          </cell>
        </row>
        <row r="74">
          <cell r="A74" t="str">
            <v>河北</v>
          </cell>
        </row>
        <row r="75">
          <cell r="A75" t="str">
            <v>山西</v>
          </cell>
        </row>
        <row r="76">
          <cell r="A76" t="str">
            <v>内蒙古</v>
          </cell>
        </row>
        <row r="77">
          <cell r="A77" t="str">
            <v>辽宁</v>
          </cell>
        </row>
        <row r="78">
          <cell r="A78" t="str">
            <v>吉林</v>
          </cell>
        </row>
        <row r="79">
          <cell r="A79" t="str">
            <v>黑龙江</v>
          </cell>
        </row>
        <row r="80">
          <cell r="A80" t="str">
            <v>江苏</v>
          </cell>
        </row>
        <row r="81">
          <cell r="A81" t="str">
            <v>浙江</v>
          </cell>
        </row>
        <row r="82">
          <cell r="A82" t="str">
            <v>安徽</v>
          </cell>
        </row>
        <row r="83">
          <cell r="A83" t="str">
            <v>福建</v>
          </cell>
        </row>
        <row r="84">
          <cell r="A84" t="str">
            <v>江西</v>
          </cell>
        </row>
        <row r="85">
          <cell r="A85" t="str">
            <v>山东</v>
          </cell>
        </row>
        <row r="86">
          <cell r="A86" t="str">
            <v>河南</v>
          </cell>
        </row>
        <row r="87">
          <cell r="A87" t="str">
            <v>湖北</v>
          </cell>
        </row>
        <row r="88">
          <cell r="A88" t="str">
            <v>湖南</v>
          </cell>
        </row>
        <row r="89">
          <cell r="A89" t="str">
            <v>广东</v>
          </cell>
        </row>
        <row r="90">
          <cell r="A90" t="str">
            <v>广西</v>
          </cell>
        </row>
        <row r="91">
          <cell r="A91" t="str">
            <v>海南</v>
          </cell>
        </row>
        <row r="92">
          <cell r="A92" t="str">
            <v>重庆</v>
          </cell>
        </row>
        <row r="93">
          <cell r="A93" t="str">
            <v>四川</v>
          </cell>
        </row>
        <row r="94">
          <cell r="A94" t="str">
            <v>贵州</v>
          </cell>
        </row>
        <row r="95">
          <cell r="A95" t="str">
            <v>云南</v>
          </cell>
        </row>
        <row r="96">
          <cell r="A96" t="str">
            <v>西藏</v>
          </cell>
        </row>
        <row r="97">
          <cell r="A97" t="str">
            <v>陕西</v>
          </cell>
        </row>
        <row r="98">
          <cell r="A98" t="str">
            <v>甘肃</v>
          </cell>
        </row>
        <row r="99">
          <cell r="A99" t="str">
            <v>青海</v>
          </cell>
        </row>
        <row r="100">
          <cell r="A100" t="str">
            <v>宁夏</v>
          </cell>
        </row>
        <row r="101">
          <cell r="A101" t="str">
            <v>新疆</v>
          </cell>
        </row>
        <row r="102">
          <cell r="A102" t="str">
            <v>台湾</v>
          </cell>
        </row>
        <row r="103">
          <cell r="A103" t="str">
            <v>香港</v>
          </cell>
        </row>
        <row r="104">
          <cell r="A104" t="str">
            <v>澳门</v>
          </cell>
        </row>
        <row r="107">
          <cell r="A107" t="str">
            <v>A.排污申报文件</v>
          </cell>
        </row>
        <row r="108">
          <cell r="A108" t="str">
            <v>B.重点环境管理危险化学品及其特征化学污染物释放与转移报告表</v>
          </cell>
        </row>
        <row r="109">
          <cell r="A109" t="str">
            <v>C.清洁生产审核报告</v>
          </cell>
        </row>
        <row r="110">
          <cell r="A110" t="str">
            <v>D.绿色选择审核报告</v>
          </cell>
        </row>
        <row r="111">
          <cell r="A111" t="str">
            <v>E.其他第三方审核/审计报告</v>
          </cell>
        </row>
        <row r="112">
          <cell r="A112" t="str">
            <v>F.企业自行核算</v>
          </cell>
        </row>
        <row r="113">
          <cell r="A113" t="str">
            <v>H.其他（请在注释栏说明）</v>
          </cell>
        </row>
        <row r="114">
          <cell r="A114" t="str">
            <v>无</v>
          </cell>
        </row>
        <row r="117">
          <cell r="A117" t="str">
            <v>I.根据在线实时监测数据</v>
          </cell>
        </row>
        <row r="118">
          <cell r="A118" t="str">
            <v>II.根据监督性监测数据</v>
          </cell>
        </row>
        <row r="119">
          <cell r="A119" t="str">
            <v>III.根据委托检测数据</v>
          </cell>
        </row>
        <row r="120">
          <cell r="A120" t="str">
            <v>IV.根据企业自承担监测数据</v>
          </cell>
        </row>
        <row r="121">
          <cell r="A121" t="str">
            <v>V.物料衡算法</v>
          </cell>
        </row>
        <row r="122">
          <cell r="A122" t="str">
            <v>VI.排污系数法</v>
          </cell>
        </row>
        <row r="123">
          <cell r="A123" t="str">
            <v>VII.工程估算法</v>
          </cell>
        </row>
        <row r="124">
          <cell r="A124" t="str">
            <v>X.其他（请在注释栏说明）</v>
          </cell>
        </row>
        <row r="125">
          <cell r="A125" t="str">
            <v>无</v>
          </cell>
        </row>
        <row r="129">
          <cell r="A129" t="str">
            <v>V.物料衡算法</v>
          </cell>
        </row>
        <row r="130">
          <cell r="A130" t="str">
            <v>VI.排污系数法</v>
          </cell>
        </row>
        <row r="131">
          <cell r="A131" t="str">
            <v>VII.工程估算法</v>
          </cell>
        </row>
        <row r="132">
          <cell r="A132" t="str">
            <v>VIII.简单称重或计数</v>
          </cell>
        </row>
        <row r="133">
          <cell r="A133" t="str">
            <v>X.其他（请在注释栏说明）</v>
          </cell>
        </row>
        <row r="134">
          <cell r="A134" t="str">
            <v>无</v>
          </cell>
        </row>
        <row r="138">
          <cell r="A138" t="str">
            <v>VIII.简单称重或计数</v>
          </cell>
        </row>
        <row r="139">
          <cell r="A139" t="str">
            <v>IX.根据转移联单核算</v>
          </cell>
        </row>
        <row r="140">
          <cell r="A140" t="str">
            <v>X.其他（请在注释栏说明）</v>
          </cell>
        </row>
        <row r="141">
          <cell r="A141" t="str">
            <v>无</v>
          </cell>
        </row>
        <row r="144">
          <cell r="A144" t="str">
            <v>a.主要原料</v>
          </cell>
        </row>
        <row r="145">
          <cell r="A145" t="str">
            <v>b.辅料或杂质</v>
          </cell>
        </row>
        <row r="146">
          <cell r="A146" t="str">
            <v>c.生产工艺</v>
          </cell>
        </row>
        <row r="147">
          <cell r="A147" t="str">
            <v>d.治污处理设施</v>
          </cell>
        </row>
        <row r="148">
          <cell r="A148" t="str">
            <v>e.其他（请在注释栏说明）</v>
          </cell>
        </row>
        <row r="149">
          <cell r="A149" t="str">
            <v>无</v>
          </cell>
        </row>
        <row r="152">
          <cell r="A152" t="str">
            <v>f.厂内再资源化</v>
          </cell>
        </row>
        <row r="153">
          <cell r="A153" t="str">
            <v>g.厂内焚烧</v>
          </cell>
        </row>
        <row r="154">
          <cell r="A154" t="str">
            <v>h.厂内储存</v>
          </cell>
        </row>
        <row r="155">
          <cell r="A155" t="str">
            <v>i.填埋</v>
          </cell>
        </row>
        <row r="156">
          <cell r="A156" t="str">
            <v>j.转移至有资质的处理商</v>
          </cell>
        </row>
        <row r="157">
          <cell r="A157" t="str">
            <v>e.其他（请在注释栏说明）</v>
          </cell>
        </row>
        <row r="158">
          <cell r="A158" t="str">
            <v>无</v>
          </cell>
        </row>
      </sheetData>
      <sheetData sheetId="2"/>
      <sheetData sheetId="3"/>
      <sheetData sheetId="4"/>
      <sheetData sheetId="5"/>
      <sheetData sheetId="6"/>
      <sheetData sheetId="7"/>
      <sheetData sheetId="8"/>
      <sheetData sheetId="9"/>
      <sheetData sheetId="10"/>
      <sheetData sheetId="11"/>
      <sheetData sheetId="12">
        <row r="8">
          <cell r="C8" t="str">
            <v>六氯苯</v>
          </cell>
        </row>
        <row r="9">
          <cell r="C9" t="str">
            <v>氯丹</v>
          </cell>
        </row>
        <row r="10">
          <cell r="C10" t="str">
            <v>灭蚁灵</v>
          </cell>
        </row>
        <row r="11">
          <cell r="C11" t="str">
            <v>五氯苯</v>
          </cell>
        </row>
        <row r="12">
          <cell r="C12" t="str">
            <v>滴滴涕</v>
          </cell>
        </row>
        <row r="13">
          <cell r="C13" t="str">
            <v>多氯联苯</v>
          </cell>
        </row>
        <row r="14">
          <cell r="C14" t="str">
            <v>多氯代二噁英，多氯代苯并呋喃</v>
          </cell>
        </row>
        <row r="15">
          <cell r="C15" t="str">
            <v>林丹(γ-六六六)</v>
          </cell>
        </row>
        <row r="16">
          <cell r="C16" t="str">
            <v>氯代环烷烃（六六六）</v>
          </cell>
        </row>
        <row r="17">
          <cell r="C17" t="str">
            <v>四溴联苯醚及五溴联苯醚</v>
          </cell>
        </row>
        <row r="18">
          <cell r="C18" t="str">
            <v>全氟辛酸</v>
          </cell>
        </row>
        <row r="19">
          <cell r="C19" t="str">
            <v>全氟辛烷磺酸</v>
          </cell>
        </row>
        <row r="20">
          <cell r="C20" t="str">
            <v>全氟辛烷磺酸盐类</v>
          </cell>
        </row>
        <row r="21">
          <cell r="C21" t="str">
            <v>全氟辛基磺酰氟</v>
          </cell>
        </row>
        <row r="22">
          <cell r="C22" t="str">
            <v>总镍</v>
          </cell>
        </row>
        <row r="23">
          <cell r="C23" t="str">
            <v>六价铬</v>
          </cell>
        </row>
        <row r="24">
          <cell r="C24" t="str">
            <v>总铜</v>
          </cell>
        </row>
        <row r="25">
          <cell r="C25" t="str">
            <v>总锌</v>
          </cell>
        </row>
        <row r="26">
          <cell r="C26" t="str">
            <v>总汞</v>
          </cell>
        </row>
        <row r="27">
          <cell r="C27" t="str">
            <v>总铅</v>
          </cell>
        </row>
        <row r="28">
          <cell r="C28" t="str">
            <v>总镉</v>
          </cell>
        </row>
        <row r="29">
          <cell r="C29" t="str">
            <v>总砷</v>
          </cell>
        </row>
        <row r="30">
          <cell r="C30" t="str">
            <v>总锰</v>
          </cell>
        </row>
        <row r="31">
          <cell r="C31" t="str">
            <v>总铬</v>
          </cell>
        </row>
        <row r="32">
          <cell r="C32" t="str">
            <v>总铊</v>
          </cell>
        </row>
        <row r="33">
          <cell r="C33" t="str">
            <v>总钼</v>
          </cell>
        </row>
        <row r="34">
          <cell r="C34" t="str">
            <v>总锑</v>
          </cell>
        </row>
        <row r="35">
          <cell r="C35" t="str">
            <v>总钡</v>
          </cell>
        </row>
        <row r="36">
          <cell r="C36" t="str">
            <v>总铍</v>
          </cell>
        </row>
        <row r="37">
          <cell r="C37" t="str">
            <v>总钴</v>
          </cell>
        </row>
        <row r="38">
          <cell r="C38" t="str">
            <v>硫化物</v>
          </cell>
        </row>
        <row r="39">
          <cell r="C39" t="str">
            <v>硫酸（雾）</v>
          </cell>
        </row>
        <row r="40">
          <cell r="C40" t="str">
            <v>铬酸（雾）</v>
          </cell>
        </row>
        <row r="41">
          <cell r="C41" t="str">
            <v>氨/氨气</v>
          </cell>
        </row>
        <row r="42">
          <cell r="C42" t="str">
            <v>氟化物</v>
          </cell>
        </row>
        <row r="43">
          <cell r="C43" t="str">
            <v>氰化物</v>
          </cell>
        </row>
        <row r="44">
          <cell r="C44" t="str">
            <v>四氯化硅</v>
          </cell>
        </row>
        <row r="45">
          <cell r="C45" t="str">
            <v>盐酸</v>
          </cell>
        </row>
        <row r="46">
          <cell r="C46" t="str">
            <v>硝酸/硝酸雾</v>
          </cell>
        </row>
        <row r="47">
          <cell r="C47" t="str">
            <v>氯磺酸</v>
          </cell>
        </row>
        <row r="48">
          <cell r="C48" t="str">
            <v>氯苯</v>
          </cell>
        </row>
        <row r="49">
          <cell r="C49" t="str">
            <v>1,2-二氯乙烷</v>
          </cell>
        </row>
        <row r="50">
          <cell r="C50" t="str">
            <v>三氯乙烯</v>
          </cell>
        </row>
        <row r="51">
          <cell r="C51" t="str">
            <v>对氯苯胺</v>
          </cell>
        </row>
        <row r="52">
          <cell r="C52" t="str">
            <v>2-氯苯胺（邻氯苯胺）</v>
          </cell>
        </row>
        <row r="53">
          <cell r="C53" t="str">
            <v>三氯乙酸</v>
          </cell>
        </row>
        <row r="54">
          <cell r="C54" t="str">
            <v>1,2,3-三氯苯</v>
          </cell>
        </row>
        <row r="55">
          <cell r="C55" t="str">
            <v>3,4-二氯苯胺</v>
          </cell>
        </row>
        <row r="56">
          <cell r="C56" t="str">
            <v>2,3,4-三氯丁烯</v>
          </cell>
        </row>
        <row r="57">
          <cell r="C57" t="str">
            <v>六氯-1,3-丁二烯</v>
          </cell>
        </row>
        <row r="58">
          <cell r="C58" t="str">
            <v>氯乙烯</v>
          </cell>
        </row>
        <row r="59">
          <cell r="C59" t="str">
            <v>氯苯类</v>
          </cell>
        </row>
        <row r="60">
          <cell r="C60" t="str">
            <v>六溴环十二烷</v>
          </cell>
        </row>
        <row r="61">
          <cell r="C61" t="str">
            <v>苯并[a]芘</v>
          </cell>
        </row>
        <row r="62">
          <cell r="C62" t="str">
            <v>蒽</v>
          </cell>
        </row>
        <row r="63">
          <cell r="C63" t="str">
            <v>石油类</v>
          </cell>
        </row>
        <row r="64">
          <cell r="C64" t="str">
            <v>酚类（挥发酚）</v>
          </cell>
        </row>
        <row r="65">
          <cell r="C65" t="str">
            <v>苯胺类</v>
          </cell>
        </row>
        <row r="66">
          <cell r="C66" t="str">
            <v>硝基苯类</v>
          </cell>
        </row>
        <row r="67">
          <cell r="C67" t="str">
            <v>丙烯腈</v>
          </cell>
        </row>
        <row r="68">
          <cell r="C68" t="str">
            <v>丙二腈</v>
          </cell>
        </row>
        <row r="69">
          <cell r="C69" t="str">
            <v>光气</v>
          </cell>
        </row>
        <row r="70">
          <cell r="C70" t="str">
            <v>二甲苯</v>
          </cell>
        </row>
        <row r="71">
          <cell r="C71" t="str">
            <v>壬基酚/支链-4-壬基酚</v>
          </cell>
        </row>
        <row r="72">
          <cell r="C72" t="str">
            <v>邻苯二甲酸二辛酯</v>
          </cell>
        </row>
        <row r="73">
          <cell r="C73" t="str">
            <v>邻苯二甲酸二丁酯</v>
          </cell>
        </row>
        <row r="74">
          <cell r="C74" t="str">
            <v>三溴苯胺</v>
          </cell>
        </row>
        <row r="75">
          <cell r="C75" t="str">
            <v>对苯二胺</v>
          </cell>
        </row>
        <row r="76">
          <cell r="C76" t="str">
            <v>环己烷</v>
          </cell>
        </row>
        <row r="77">
          <cell r="C77" t="str">
            <v>二环己胺</v>
          </cell>
        </row>
        <row r="78">
          <cell r="C78" t="str">
            <v>丙烯醛</v>
          </cell>
        </row>
        <row r="79">
          <cell r="C79" t="str">
            <v>丙烯酰胺</v>
          </cell>
        </row>
        <row r="80">
          <cell r="C80" t="str">
            <v>双酚A</v>
          </cell>
        </row>
        <row r="81">
          <cell r="C81" t="str">
            <v>邻苯二甲酸二乙酯</v>
          </cell>
        </row>
        <row r="82">
          <cell r="C82" t="str">
            <v>2,4,6-三叔丁基苯酚</v>
          </cell>
        </row>
        <row r="83">
          <cell r="C83" t="str">
            <v>对氨基苯酚</v>
          </cell>
        </row>
        <row r="84">
          <cell r="C84" t="str">
            <v>八氯苯乙烯</v>
          </cell>
        </row>
        <row r="85">
          <cell r="C85" t="str">
            <v>二苯酮</v>
          </cell>
        </row>
        <row r="86">
          <cell r="C86" t="str">
            <v>对硝基甲苯</v>
          </cell>
        </row>
        <row r="87">
          <cell r="C87" t="str">
            <v>三丁基氯化锡</v>
          </cell>
        </row>
        <row r="88">
          <cell r="C88" t="str">
            <v>苯</v>
          </cell>
        </row>
        <row r="89">
          <cell r="C89" t="str">
            <v>甲苯</v>
          </cell>
        </row>
        <row r="90">
          <cell r="C90" t="str">
            <v>乙苯</v>
          </cell>
        </row>
        <row r="91">
          <cell r="C91" t="str">
            <v>甲醛</v>
          </cell>
        </row>
        <row r="92">
          <cell r="C92" t="str">
            <v>苯酚</v>
          </cell>
        </row>
        <row r="93">
          <cell r="C93" t="str">
            <v>2-甲基苯胺</v>
          </cell>
        </row>
        <row r="94">
          <cell r="C94" t="str">
            <v>磷类</v>
          </cell>
        </row>
        <row r="95">
          <cell r="C95" t="str">
            <v>丙烯酸丁酯</v>
          </cell>
        </row>
        <row r="96">
          <cell r="C96" t="str">
            <v>甲基丙烯酸甲酯</v>
          </cell>
        </row>
        <row r="97">
          <cell r="C97" t="str">
            <v>乙酸乙酯</v>
          </cell>
        </row>
        <row r="98">
          <cell r="C98" t="str">
            <v>甲醇</v>
          </cell>
        </row>
        <row r="99">
          <cell r="C99" t="str">
            <v>苯乙烯</v>
          </cell>
        </row>
        <row r="100">
          <cell r="C100" t="str">
            <v>环己酮</v>
          </cell>
        </row>
        <row r="101">
          <cell r="C101" t="str">
            <v>硫丹及其异构体</v>
          </cell>
        </row>
      </sheetData>
      <sheetData sheetId="13">
        <row r="4">
          <cell r="A4" t="str">
            <v>医院临床废物</v>
          </cell>
        </row>
        <row r="5">
          <cell r="A5" t="str">
            <v>医药废物</v>
          </cell>
        </row>
        <row r="6">
          <cell r="A6" t="str">
            <v>废药物、药品</v>
          </cell>
        </row>
        <row r="7">
          <cell r="A7" t="str">
            <v>农药废物</v>
          </cell>
        </row>
        <row r="8">
          <cell r="A8" t="str">
            <v>木材防腐剂废物</v>
          </cell>
        </row>
        <row r="9">
          <cell r="A9" t="str">
            <v>有机溶剂废物</v>
          </cell>
        </row>
        <row r="10">
          <cell r="A10" t="str">
            <v>热处理含氰废物</v>
          </cell>
        </row>
        <row r="11">
          <cell r="A11" t="str">
            <v>废矿物油</v>
          </cell>
        </row>
        <row r="12">
          <cell r="A12" t="str">
            <v>废乳化液</v>
          </cell>
        </row>
        <row r="13">
          <cell r="A13" t="str">
            <v>含多氯联苯废物</v>
          </cell>
        </row>
        <row r="14">
          <cell r="A14" t="str">
            <v>精(蒸)馏残渣</v>
          </cell>
        </row>
        <row r="15">
          <cell r="A15" t="str">
            <v>染料、涂料废物</v>
          </cell>
        </row>
        <row r="16">
          <cell r="A16" t="str">
            <v>有机树酯类废物</v>
          </cell>
        </row>
        <row r="17">
          <cell r="A17" t="str">
            <v>新化学品废物</v>
          </cell>
        </row>
        <row r="18">
          <cell r="A18" t="str">
            <v>爆炸性废物</v>
          </cell>
        </row>
        <row r="19">
          <cell r="A19" t="str">
            <v>感光材料废物</v>
          </cell>
        </row>
        <row r="20">
          <cell r="A20" t="str">
            <v>表面处理废物</v>
          </cell>
        </row>
        <row r="21">
          <cell r="A21" t="str">
            <v>焚烧处置残渣</v>
          </cell>
        </row>
        <row r="22">
          <cell r="A22" t="str">
            <v>含金属羰基化合物废物</v>
          </cell>
        </row>
        <row r="23">
          <cell r="A23" t="str">
            <v>含铍废物</v>
          </cell>
        </row>
        <row r="24">
          <cell r="A24" t="str">
            <v>含铬废物</v>
          </cell>
        </row>
        <row r="25">
          <cell r="A25" t="str">
            <v>含铜废物</v>
          </cell>
        </row>
        <row r="26">
          <cell r="A26" t="str">
            <v>含锌废物</v>
          </cell>
        </row>
        <row r="27">
          <cell r="A27" t="str">
            <v>含砷废物</v>
          </cell>
        </row>
        <row r="28">
          <cell r="A28" t="str">
            <v>含硒废物</v>
          </cell>
        </row>
        <row r="29">
          <cell r="A29" t="str">
            <v>含镉废物</v>
          </cell>
        </row>
        <row r="30">
          <cell r="A30" t="str">
            <v>含锑废物</v>
          </cell>
        </row>
        <row r="31">
          <cell r="A31" t="str">
            <v>含碲废物</v>
          </cell>
        </row>
        <row r="32">
          <cell r="A32" t="str">
            <v>含汞废物</v>
          </cell>
        </row>
        <row r="33">
          <cell r="A33" t="str">
            <v>含铊废物</v>
          </cell>
        </row>
        <row r="34">
          <cell r="A34" t="str">
            <v>含铅废物</v>
          </cell>
        </row>
        <row r="35">
          <cell r="A35" t="str">
            <v>无机氟化物废物</v>
          </cell>
        </row>
        <row r="36">
          <cell r="A36" t="str">
            <v>无机氰化物废物</v>
          </cell>
        </row>
        <row r="37">
          <cell r="A37" t="str">
            <v>废酸</v>
          </cell>
        </row>
        <row r="38">
          <cell r="A38" t="str">
            <v>废碱</v>
          </cell>
        </row>
        <row r="39">
          <cell r="A39" t="str">
            <v>石棉废物</v>
          </cell>
        </row>
        <row r="40">
          <cell r="A40" t="str">
            <v>有机磷化合物废物</v>
          </cell>
        </row>
        <row r="41">
          <cell r="A41" t="str">
            <v>有机氰化物废物</v>
          </cell>
        </row>
        <row r="42">
          <cell r="A42" t="str">
            <v>含酚废物</v>
          </cell>
        </row>
        <row r="43">
          <cell r="A43" t="str">
            <v>含醚废物</v>
          </cell>
        </row>
        <row r="44">
          <cell r="A44" t="str">
            <v>废卤化有机溶剂</v>
          </cell>
        </row>
        <row r="45">
          <cell r="A45" t="str">
            <v>废有机溶剂</v>
          </cell>
        </row>
        <row r="46">
          <cell r="A46" t="str">
            <v>废有机溶剂</v>
          </cell>
        </row>
        <row r="47">
          <cell r="A47" t="str">
            <v>含多氯苯并呋喃类废物</v>
          </cell>
        </row>
        <row r="48">
          <cell r="A48" t="str">
            <v>含多氯苯并二恶英废物</v>
          </cell>
        </row>
        <row r="49">
          <cell r="A49" t="str">
            <v>含有机卤化物废物</v>
          </cell>
        </row>
        <row r="50">
          <cell r="A50" t="str">
            <v>含镍废物</v>
          </cell>
        </row>
        <row r="51">
          <cell r="A51" t="str">
            <v>含钡废物</v>
          </cell>
        </row>
        <row r="52">
          <cell r="A52" t="str">
            <v>有色金属冶炼废物</v>
          </cell>
        </row>
        <row r="53">
          <cell r="A53" t="str">
            <v>其他废物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业基本信息"/>
      <sheetName val="DETOX"/>
      <sheetName val="DETOX打印页面"/>
      <sheetName val="用水用能衡算"/>
      <sheetName val="1废水常规污染物"/>
      <sheetName val="2特征污染物_水"/>
      <sheetName val="3优先污染物_水"/>
      <sheetName val="1废气常规污染物"/>
      <sheetName val="2特征污染物_气"/>
      <sheetName val="3优先污染物_气"/>
      <sheetName val="危废转移及释放"/>
      <sheetName val="补充信息"/>
      <sheetName val="确认信打印页面"/>
      <sheetName val="参考- IPE-PRTR优先污染物建议清单v2"/>
      <sheetName val="参考-国家危废物质名录"/>
    </sheetNames>
    <sheetDataSet>
      <sheetData sheetId="0">
        <row r="107">
          <cell r="A107" t="str">
            <v>A.排污申报文件</v>
          </cell>
        </row>
        <row r="108">
          <cell r="A108" t="str">
            <v>B.重点环境管理危险化学品及其特征化学污染物释放与转移报告表</v>
          </cell>
        </row>
        <row r="109">
          <cell r="A109" t="str">
            <v>C.清洁生产审核报告</v>
          </cell>
        </row>
        <row r="110">
          <cell r="A110" t="str">
            <v>D.绿色选择审核报告</v>
          </cell>
        </row>
        <row r="111">
          <cell r="A111" t="str">
            <v>E.其他第三方审核/审计报告</v>
          </cell>
        </row>
        <row r="112">
          <cell r="A112" t="str">
            <v>F.企业自行核算</v>
          </cell>
        </row>
        <row r="113">
          <cell r="A113" t="str">
            <v>H.其他（请在注释栏说明）</v>
          </cell>
        </row>
        <row r="114">
          <cell r="A114" t="str">
            <v>无</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业基本信息"/>
      <sheetName val="DETOX"/>
    </sheetNames>
    <sheetDataSet>
      <sheetData sheetId="0">
        <row r="69">
          <cell r="A69" t="str">
            <v>中国</v>
          </cell>
        </row>
      </sheetData>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ep.gov.cn/gkml/hbb/bl/200910/W02008061731280361419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anpaifang.com/tanjiliang/2014/0914/38053.html" TargetMode="External"/><Relationship Id="rId2" Type="http://schemas.openxmlformats.org/officeDocument/2006/relationships/hyperlink" Target="http://c.gb688.cn/bzgk/gb/showGb?type=online&amp;hcno=F2113A2857611297ECF9A1683BE77F15" TargetMode="External"/><Relationship Id="rId1" Type="http://schemas.openxmlformats.org/officeDocument/2006/relationships/hyperlink" Target="http://qhs.ndrc.gov.cn/gzdt/201704/t20170414_844347.html"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sheetPr>
  <dimension ref="A1:BL194"/>
  <sheetViews>
    <sheetView workbookViewId="0">
      <selection activeCell="C28" sqref="C28"/>
    </sheetView>
  </sheetViews>
  <sheetFormatPr defaultColWidth="8.83203125" defaultRowHeight="15"/>
  <cols>
    <col min="1" max="1" width="48.58203125" customWidth="1"/>
    <col min="2" max="2" width="21.08203125" customWidth="1"/>
    <col min="3" max="3" width="23.08203125" customWidth="1"/>
    <col min="4" max="4" width="25.08203125" customWidth="1"/>
    <col min="5" max="5" width="27.08203125" customWidth="1"/>
    <col min="6" max="6" width="12.58203125" customWidth="1"/>
  </cols>
  <sheetData>
    <row r="1" spans="1:64" s="47" customFormat="1" ht="84.75" customHeight="1"/>
    <row r="2" spans="1:64">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row>
    <row r="3" spans="1:64">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pans="1:64">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c r="A11" s="47"/>
      <c r="B11" s="47"/>
      <c r="C11" s="47"/>
      <c r="D11" s="47"/>
      <c r="E11" s="47"/>
      <c r="F11" s="47"/>
      <c r="G11" s="84"/>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c r="A12" s="47"/>
      <c r="B12" s="47"/>
      <c r="C12" s="47"/>
      <c r="D12" s="47"/>
      <c r="E12" s="47"/>
      <c r="F12" s="47"/>
      <c r="G12" s="85"/>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c r="A13" s="47"/>
      <c r="B13" s="47"/>
      <c r="C13" s="47"/>
      <c r="D13" s="47"/>
      <c r="E13" s="47"/>
      <c r="F13" s="47"/>
      <c r="G13" s="8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c r="A14" s="47"/>
      <c r="B14" s="47"/>
      <c r="C14" s="47"/>
      <c r="D14" s="47"/>
      <c r="E14" s="47"/>
      <c r="F14" s="47"/>
      <c r="G14" s="8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4">
      <c r="A15" s="47"/>
      <c r="B15" s="47"/>
      <c r="C15" s="47"/>
      <c r="D15" s="47"/>
      <c r="E15" s="47"/>
      <c r="F15" s="47"/>
      <c r="G15" s="8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c r="A16" s="47"/>
      <c r="B16" s="47"/>
      <c r="C16" s="47"/>
      <c r="D16" s="47"/>
      <c r="E16" s="47"/>
      <c r="F16" s="47"/>
      <c r="G16" s="8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64">
      <c r="A17" s="47"/>
      <c r="B17" s="47"/>
      <c r="C17" s="47"/>
      <c r="D17" s="47"/>
      <c r="E17" s="47"/>
      <c r="F17" s="47"/>
      <c r="G17" s="8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c r="A18" s="47"/>
      <c r="B18" s="47"/>
      <c r="C18" s="47"/>
      <c r="D18" s="47"/>
      <c r="E18" s="47"/>
      <c r="F18" s="47"/>
      <c r="G18" s="8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64">
      <c r="A19" s="47"/>
      <c r="B19" s="47"/>
      <c r="C19" s="47"/>
      <c r="D19" s="47"/>
      <c r="E19" s="47"/>
      <c r="F19" s="47"/>
      <c r="G19" s="8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c r="A20" s="47"/>
      <c r="B20" s="47"/>
      <c r="C20" s="47"/>
      <c r="D20" s="47"/>
      <c r="E20" s="47"/>
      <c r="F20" s="47"/>
      <c r="G20" s="8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row>
    <row r="21" spans="1:64">
      <c r="A21" s="47"/>
      <c r="B21" s="47"/>
      <c r="C21" s="47"/>
      <c r="D21" s="47"/>
      <c r="E21" s="47"/>
      <c r="F21" s="47"/>
      <c r="G21" s="8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row>
    <row r="22" spans="1:64">
      <c r="A22" s="47"/>
      <c r="B22" s="47"/>
      <c r="C22" s="47"/>
      <c r="D22" s="47"/>
      <c r="E22" s="47"/>
      <c r="F22" s="47"/>
      <c r="G22" s="8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row>
    <row r="23" spans="1:64">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1:64">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row>
    <row r="25" spans="1:64">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row>
    <row r="26" spans="1:64">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64">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row>
    <row r="28" spans="1:64">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row>
    <row r="31" spans="1:64">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64">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row>
    <row r="33" spans="1:64">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64">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64">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64">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row>
    <row r="39" spans="1:64">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row>
    <row r="40" spans="1:64">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row>
    <row r="41" spans="1:64">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4">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row>
    <row r="43" spans="1:64">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row>
    <row r="44" spans="1:64">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row>
    <row r="45" spans="1:64">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row>
    <row r="46" spans="1:64">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row>
    <row r="47" spans="1:64">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row>
    <row r="48" spans="1:64">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row>
    <row r="49" spans="1:64">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row>
    <row r="50" spans="1:64">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row>
    <row r="51" spans="1:64">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row>
    <row r="52" spans="1:64">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row>
    <row r="53" spans="1:64">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row>
    <row r="54" spans="1:64">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row>
    <row r="55" spans="1:64">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row>
    <row r="56" spans="1:64">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row>
    <row r="57" spans="1:64">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row>
    <row r="58" spans="1:64">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row>
    <row r="59" spans="1:64">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row>
    <row r="60" spans="1:64">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row>
    <row r="61" spans="1:64">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row>
    <row r="63" spans="1:64">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row>
    <row r="64" spans="1:64">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row>
    <row r="65" spans="1:64">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row>
    <row r="66" spans="1:64">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row>
    <row r="67" spans="1:64">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row>
    <row r="68" spans="1:64">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row>
    <row r="69" spans="1:64">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row>
    <row r="70" spans="1:64">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row>
    <row r="71" spans="1:64">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row>
    <row r="72" spans="1:64">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row>
    <row r="73" spans="1:64">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1:64">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row>
    <row r="75" spans="1:64">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row>
    <row r="76" spans="1:64">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64">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1:64">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row>
    <row r="79" spans="1:64">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64">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spans="1:64">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row>
    <row r="82" spans="1:64">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row>
    <row r="83" spans="1:64">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row>
    <row r="84" spans="1:64">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row>
    <row r="85" spans="1:64">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row>
    <row r="86" spans="1:64">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row>
    <row r="87" spans="1:64">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row>
    <row r="88" spans="1:64">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row>
    <row r="89" spans="1:64">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row>
    <row r="90" spans="1:64">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row>
    <row r="91" spans="1:64">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row>
    <row r="92" spans="1:64">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row>
    <row r="93" spans="1:64">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row>
    <row r="94" spans="1:64">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row>
    <row r="95" spans="1:64">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row>
    <row r="96" spans="1:64">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row>
    <row r="97" spans="1:64">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row>
    <row r="98" spans="1:64">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row>
    <row r="99" spans="1:64">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row>
    <row r="100" spans="1:64">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row>
    <row r="101" spans="1:64">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row>
    <row r="102" spans="1:64">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row>
    <row r="103" spans="1:64">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row>
    <row r="104" spans="1:64">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row>
    <row r="105" spans="1:64">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row>
    <row r="106" spans="1:64">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row>
    <row r="107" spans="1:64">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row>
    <row r="108" spans="1:64">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row>
    <row r="109" spans="1:64">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row>
    <row r="110" spans="1:64">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row>
    <row r="111" spans="1:64">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row>
    <row r="112" spans="1:64">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row>
    <row r="113" spans="1:64">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row>
    <row r="114" spans="1:64">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row>
    <row r="115" spans="1:64">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row>
    <row r="116" spans="1:64">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row>
    <row r="117" spans="1:64">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row>
    <row r="118" spans="1:64">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row>
    <row r="119" spans="1:64">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row>
    <row r="120" spans="1:64">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row>
    <row r="121" spans="1:64">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row>
    <row r="122" spans="1:64">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row>
    <row r="123" spans="1:64">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row>
    <row r="124" spans="1:64">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row>
    <row r="125" spans="1:64">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row>
    <row r="126" spans="1:64">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row>
    <row r="127" spans="1:64">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row>
    <row r="128" spans="1:64">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row>
    <row r="129" spans="1:64">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row>
    <row r="130" spans="1:64">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row>
    <row r="131" spans="1:64">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row>
    <row r="132" spans="1:64">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row>
    <row r="133" spans="1:64">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row>
    <row r="134" spans="1:64">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row>
    <row r="135" spans="1:64">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row>
    <row r="136" spans="1:64">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row>
    <row r="137" spans="1:64">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row>
    <row r="138" spans="1:64">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row>
    <row r="139" spans="1:64">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row>
    <row r="140" spans="1:64">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row>
    <row r="141" spans="1:64">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row>
    <row r="142" spans="1:64">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row>
    <row r="143" spans="1:64">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row>
    <row r="144" spans="1:64">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row>
    <row r="145" spans="1:64">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row>
    <row r="146" spans="1:64">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row>
    <row r="147" spans="1:64">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row>
    <row r="148" spans="1:64">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row>
    <row r="149" spans="1:64">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row>
    <row r="150" spans="1:64">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row>
    <row r="151" spans="1:64">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row>
    <row r="152" spans="1:64">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row>
    <row r="153" spans="1:64">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row>
    <row r="154" spans="1:64">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row>
    <row r="155" spans="1:64">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row>
    <row r="156" spans="1:64">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row>
    <row r="157" spans="1:64">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row>
    <row r="158" spans="1:64">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row>
    <row r="159" spans="1:64">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row>
    <row r="160" spans="1:64">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row>
    <row r="161" spans="1:64">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row>
    <row r="162" spans="1:64">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row>
    <row r="163" spans="1:64">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row>
    <row r="164" spans="1:64">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row>
    <row r="165" spans="1:64">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row>
    <row r="166" spans="1:64">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row>
    <row r="167" spans="1:64">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row>
    <row r="168" spans="1:64">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row>
    <row r="169" spans="1:64">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row>
    <row r="170" spans="1:64">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row>
    <row r="171" spans="1:64">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row>
    <row r="172" spans="1:64">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row>
    <row r="173" spans="1:64">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row>
    <row r="174" spans="1:64">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row>
    <row r="175" spans="1:64">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row>
    <row r="176" spans="1:64">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row>
    <row r="177" spans="1:64">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row>
    <row r="178" spans="1:64">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row>
    <row r="179" spans="1:64">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row>
    <row r="180" spans="1:64">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row>
    <row r="181" spans="1:64">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row>
    <row r="182" spans="1:64">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row>
    <row r="183" spans="1:64">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row>
    <row r="184" spans="1:64">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row>
    <row r="185" spans="1:64">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row>
    <row r="186" spans="1:64">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row>
    <row r="187" spans="1:64">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row>
    <row r="188" spans="1:64">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row>
    <row r="189" spans="1:64">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row>
    <row r="190" spans="1:64">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row>
    <row r="191" spans="1:64">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row>
    <row r="192" spans="1:64">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row>
    <row r="193" spans="1:64">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row>
    <row r="194" spans="1:64">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row>
  </sheetData>
  <sheetProtection algorithmName="SHA-512" hashValue="YtMJdLfUHWmBbZhPigdk3LxaS3nVhvGA75Hv4VXu0Z9lVSATEFrJBmNQyxATeXb/iBL8uoZES1MRsWUdABuF4Q==" saltValue="oNh29SXogHzKN/nI0zv0dA==" spinCount="100000" sheet="1" objects="1" scenarios="1"/>
  <protectedRanges>
    <protectedRange sqref="A1:D36" name="区域1"/>
  </protectedRanges>
  <phoneticPr fontId="26" type="noConversion"/>
  <dataValidations disablePrompts="1" count="1">
    <dataValidation type="custom" showInputMessage="1" showErrorMessage="1" sqref="G12:G22" xr:uid="{00000000-0002-0000-0000-000000000000}">
      <formula1>G12:G20&lt;&gt;""</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E49"/>
  <sheetViews>
    <sheetView topLeftCell="A15" workbookViewId="0">
      <selection activeCell="A3" sqref="A3:B3"/>
    </sheetView>
  </sheetViews>
  <sheetFormatPr defaultColWidth="9" defaultRowHeight="15"/>
  <cols>
    <col min="1" max="1" width="17.08203125" style="45" customWidth="1"/>
    <col min="2" max="2" width="20.33203125" style="45" customWidth="1"/>
    <col min="3" max="3" width="24.33203125" style="45" customWidth="1"/>
    <col min="5" max="5" width="28.58203125" customWidth="1"/>
  </cols>
  <sheetData>
    <row r="1" spans="1:3" ht="16.5">
      <c r="A1" s="160" t="s">
        <v>1270</v>
      </c>
      <c r="B1" s="161" t="s">
        <v>1271</v>
      </c>
    </row>
    <row r="2" spans="1:3" ht="16.5">
      <c r="A2" s="162" t="s">
        <v>1272</v>
      </c>
      <c r="B2" s="162"/>
      <c r="C2" s="163"/>
    </row>
    <row r="3" spans="1:3" ht="17" thickBot="1">
      <c r="A3" s="483" t="s">
        <v>1273</v>
      </c>
      <c r="B3" s="484"/>
    </row>
    <row r="4" spans="1:3" ht="15.5" thickBot="1">
      <c r="A4" s="164" t="s">
        <v>876</v>
      </c>
      <c r="B4" s="165" t="s">
        <v>1197</v>
      </c>
    </row>
    <row r="5" spans="1:3" ht="15.5" thickBot="1">
      <c r="A5" s="164" t="s">
        <v>633</v>
      </c>
      <c r="B5" s="165" t="s">
        <v>877</v>
      </c>
    </row>
    <row r="6" spans="1:3" ht="15.5" thickBot="1">
      <c r="A6" s="164" t="s">
        <v>878</v>
      </c>
      <c r="B6" s="165" t="s">
        <v>879</v>
      </c>
    </row>
    <row r="7" spans="1:3" ht="15.5" thickBot="1">
      <c r="A7" s="164" t="s">
        <v>880</v>
      </c>
      <c r="B7" s="165" t="s">
        <v>881</v>
      </c>
    </row>
    <row r="8" spans="1:3" ht="15.5" thickBot="1">
      <c r="A8" s="164" t="s">
        <v>882</v>
      </c>
      <c r="B8" s="165" t="s">
        <v>883</v>
      </c>
    </row>
    <row r="9" spans="1:3" ht="15.5" thickBot="1">
      <c r="A9" s="164" t="s">
        <v>884</v>
      </c>
      <c r="B9" s="165" t="s">
        <v>1198</v>
      </c>
    </row>
    <row r="10" spans="1:3" ht="15.5" thickBot="1">
      <c r="A10" s="164" t="s">
        <v>885</v>
      </c>
      <c r="B10" s="165" t="s">
        <v>886</v>
      </c>
    </row>
    <row r="11" spans="1:3" ht="15.5" thickBot="1">
      <c r="A11" s="164" t="s">
        <v>887</v>
      </c>
      <c r="B11" s="165" t="s">
        <v>1199</v>
      </c>
    </row>
    <row r="12" spans="1:3" ht="15.5" thickBot="1">
      <c r="A12" s="164" t="s">
        <v>888</v>
      </c>
      <c r="B12" s="165" t="s">
        <v>1200</v>
      </c>
    </row>
    <row r="13" spans="1:3" ht="15.5" thickBot="1">
      <c r="A13" s="164" t="s">
        <v>889</v>
      </c>
      <c r="B13" s="165" t="s">
        <v>1201</v>
      </c>
    </row>
    <row r="14" spans="1:3" ht="15.5" thickBot="1">
      <c r="A14" s="164" t="s">
        <v>890</v>
      </c>
      <c r="B14" s="165" t="s">
        <v>1274</v>
      </c>
    </row>
    <row r="15" spans="1:3" ht="15.5" thickBot="1">
      <c r="A15" s="164" t="s">
        <v>891</v>
      </c>
      <c r="B15" s="165" t="s">
        <v>892</v>
      </c>
    </row>
    <row r="16" spans="1:3" ht="15.5" thickBot="1">
      <c r="A16" s="164" t="s">
        <v>893</v>
      </c>
      <c r="B16" s="165" t="s">
        <v>894</v>
      </c>
    </row>
    <row r="17" spans="1:2" ht="15.5" thickBot="1">
      <c r="A17" s="164" t="s">
        <v>895</v>
      </c>
      <c r="B17" s="165" t="s">
        <v>1202</v>
      </c>
    </row>
    <row r="18" spans="1:2" ht="15.5" thickBot="1">
      <c r="A18" s="164" t="s">
        <v>896</v>
      </c>
      <c r="B18" s="165" t="s">
        <v>897</v>
      </c>
    </row>
    <row r="19" spans="1:2" ht="15.5" thickBot="1">
      <c r="A19" s="164" t="s">
        <v>898</v>
      </c>
      <c r="B19" s="165" t="s">
        <v>899</v>
      </c>
    </row>
    <row r="20" spans="1:2" ht="15.5" thickBot="1">
      <c r="A20" s="164" t="s">
        <v>634</v>
      </c>
      <c r="B20" s="165" t="s">
        <v>900</v>
      </c>
    </row>
    <row r="21" spans="1:2" ht="15.5" thickBot="1">
      <c r="A21" s="164" t="s">
        <v>901</v>
      </c>
      <c r="B21" s="165" t="s">
        <v>902</v>
      </c>
    </row>
    <row r="22" spans="1:2" ht="15.5" thickBot="1">
      <c r="A22" s="164" t="s">
        <v>903</v>
      </c>
      <c r="B22" s="165" t="s">
        <v>904</v>
      </c>
    </row>
    <row r="23" spans="1:2" ht="15.5" thickBot="1">
      <c r="A23" s="164" t="s">
        <v>905</v>
      </c>
      <c r="B23" s="165" t="s">
        <v>906</v>
      </c>
    </row>
    <row r="24" spans="1:2" ht="15.5" thickBot="1">
      <c r="A24" s="164" t="s">
        <v>907</v>
      </c>
      <c r="B24" s="165" t="s">
        <v>1203</v>
      </c>
    </row>
    <row r="25" spans="1:2" ht="15.5" thickBot="1">
      <c r="A25" s="164" t="s">
        <v>908</v>
      </c>
      <c r="B25" s="165" t="s">
        <v>909</v>
      </c>
    </row>
    <row r="26" spans="1:2" ht="15.5" thickBot="1">
      <c r="A26" s="164" t="s">
        <v>910</v>
      </c>
      <c r="B26" s="165" t="s">
        <v>911</v>
      </c>
    </row>
    <row r="27" spans="1:2" ht="15.5" thickBot="1">
      <c r="A27" s="164" t="s">
        <v>912</v>
      </c>
      <c r="B27" s="165" t="s">
        <v>913</v>
      </c>
    </row>
    <row r="28" spans="1:2" ht="15.5" thickBot="1">
      <c r="A28" s="164" t="s">
        <v>914</v>
      </c>
      <c r="B28" s="165" t="s">
        <v>915</v>
      </c>
    </row>
    <row r="29" spans="1:2" ht="15.5" thickBot="1">
      <c r="A29" s="164" t="s">
        <v>916</v>
      </c>
      <c r="B29" s="165" t="s">
        <v>917</v>
      </c>
    </row>
    <row r="30" spans="1:2" ht="15.5" thickBot="1">
      <c r="A30" s="164" t="s">
        <v>918</v>
      </c>
      <c r="B30" s="165" t="s">
        <v>919</v>
      </c>
    </row>
    <row r="31" spans="1:2" ht="15.5" thickBot="1">
      <c r="A31" s="164" t="s">
        <v>920</v>
      </c>
      <c r="B31" s="165" t="s">
        <v>921</v>
      </c>
    </row>
    <row r="32" spans="1:2" ht="15.5" thickBot="1">
      <c r="A32" s="164" t="s">
        <v>922</v>
      </c>
      <c r="B32" s="165" t="s">
        <v>923</v>
      </c>
    </row>
    <row r="33" spans="1:2" ht="15.5" thickBot="1">
      <c r="A33" s="164" t="s">
        <v>924</v>
      </c>
      <c r="B33" s="165" t="s">
        <v>925</v>
      </c>
    </row>
    <row r="34" spans="1:2" ht="15.5" thickBot="1">
      <c r="A34" s="164" t="s">
        <v>926</v>
      </c>
      <c r="B34" s="165" t="s">
        <v>927</v>
      </c>
    </row>
    <row r="35" spans="1:2" ht="15.5" thickBot="1">
      <c r="A35" s="164" t="s">
        <v>928</v>
      </c>
      <c r="B35" s="165" t="s">
        <v>929</v>
      </c>
    </row>
    <row r="36" spans="1:2" ht="15.5" thickBot="1">
      <c r="A36" s="164" t="s">
        <v>930</v>
      </c>
      <c r="B36" s="165" t="s">
        <v>931</v>
      </c>
    </row>
    <row r="37" spans="1:2" ht="15.5" thickBot="1">
      <c r="A37" s="164" t="s">
        <v>932</v>
      </c>
      <c r="B37" s="165" t="s">
        <v>960</v>
      </c>
    </row>
    <row r="38" spans="1:2" ht="15.5" thickBot="1">
      <c r="A38" s="164" t="s">
        <v>933</v>
      </c>
      <c r="B38" s="165" t="s">
        <v>959</v>
      </c>
    </row>
    <row r="39" spans="1:2" ht="15.5" thickBot="1">
      <c r="A39" s="164" t="s">
        <v>934</v>
      </c>
      <c r="B39" s="165" t="s">
        <v>935</v>
      </c>
    </row>
    <row r="40" spans="1:2" ht="15.5" thickBot="1">
      <c r="A40" s="164" t="s">
        <v>936</v>
      </c>
      <c r="B40" s="165" t="s">
        <v>937</v>
      </c>
    </row>
    <row r="41" spans="1:2" ht="15.5" thickBot="1">
      <c r="A41" s="164" t="s">
        <v>938</v>
      </c>
      <c r="B41" s="165" t="s">
        <v>939</v>
      </c>
    </row>
    <row r="42" spans="1:2" ht="15.5" thickBot="1">
      <c r="A42" s="164" t="s">
        <v>940</v>
      </c>
      <c r="B42" s="165" t="s">
        <v>941</v>
      </c>
    </row>
    <row r="43" spans="1:2" ht="15.5" thickBot="1">
      <c r="A43" s="164" t="s">
        <v>942</v>
      </c>
      <c r="B43" s="165" t="s">
        <v>1204</v>
      </c>
    </row>
    <row r="44" spans="1:2" ht="15.5" thickBot="1">
      <c r="A44" s="164" t="s">
        <v>943</v>
      </c>
      <c r="B44" s="165" t="s">
        <v>944</v>
      </c>
    </row>
    <row r="45" spans="1:2" ht="15.5" thickBot="1">
      <c r="A45" s="164" t="s">
        <v>945</v>
      </c>
      <c r="B45" s="165" t="s">
        <v>946</v>
      </c>
    </row>
    <row r="46" spans="1:2" ht="15.5" thickBot="1">
      <c r="A46" s="164" t="s">
        <v>947</v>
      </c>
      <c r="B46" s="165" t="s">
        <v>948</v>
      </c>
    </row>
    <row r="47" spans="1:2" ht="15.5" thickBot="1">
      <c r="A47" s="164" t="s">
        <v>949</v>
      </c>
      <c r="B47" s="165" t="s">
        <v>950</v>
      </c>
    </row>
    <row r="48" spans="1:2" ht="15.5" thickBot="1">
      <c r="A48" s="164" t="s">
        <v>951</v>
      </c>
      <c r="B48" s="165" t="s">
        <v>952</v>
      </c>
    </row>
    <row r="49" spans="1:5" ht="15.5" thickBot="1">
      <c r="A49" s="164" t="s">
        <v>1275</v>
      </c>
      <c r="B49" s="165" t="s">
        <v>1205</v>
      </c>
      <c r="D49" s="166"/>
      <c r="E49" s="166"/>
    </row>
  </sheetData>
  <sheetProtection algorithmName="SHA-512" hashValue="W3CFUKhuRYxR2hE5ds8he6IV1bCwYad9XGnT1oetEhA3Ui1W7yKUFibTOmPJCxA9U5gvf1YuZLTIrdQR//h4Bg==" saltValue="GvCNbcEBOZ+/UQZUrmMigw==" spinCount="100000" sheet="1" objects="1" scenarios="1"/>
  <mergeCells count="1">
    <mergeCell ref="A3:B3"/>
  </mergeCells>
  <phoneticPr fontId="26" type="noConversion"/>
  <hyperlinks>
    <hyperlink ref="B1" r:id="rId1" display="http://www.mep.gov.cn/gkml/hbb/bl/200910/W020080617312803614193.pdf" xr:uid="{00000000-0004-0000-09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4496C1"/>
  </sheetPr>
  <dimension ref="A1:IP501"/>
  <sheetViews>
    <sheetView zoomScale="93" zoomScaleNormal="115" zoomScalePageLayoutView="115" workbookViewId="0">
      <selection activeCell="B17" sqref="B17:G17"/>
    </sheetView>
  </sheetViews>
  <sheetFormatPr defaultColWidth="8.83203125" defaultRowHeight="15"/>
  <cols>
    <col min="1" max="1" width="52.83203125" style="10" bestFit="1" customWidth="1"/>
    <col min="2" max="2" width="27.58203125" customWidth="1"/>
    <col min="3" max="3" width="37.33203125" customWidth="1"/>
    <col min="4" max="4" width="30" bestFit="1" customWidth="1"/>
    <col min="5" max="5" width="28.83203125" bestFit="1" customWidth="1"/>
    <col min="6" max="6" width="19.5" customWidth="1"/>
    <col min="7" max="7" width="20.58203125" customWidth="1"/>
    <col min="8" max="26" width="8.83203125" style="47"/>
  </cols>
  <sheetData>
    <row r="1" spans="1:250" s="47" customFormat="1" ht="15.5" thickBot="1"/>
    <row r="2" spans="1:250" s="82" customFormat="1" ht="32.15" customHeight="1" thickBot="1">
      <c r="A2" s="169" t="s">
        <v>1214</v>
      </c>
      <c r="B2" s="374"/>
      <c r="C2" s="374"/>
      <c r="D2" s="374"/>
      <c r="E2" s="167"/>
      <c r="F2" s="167"/>
      <c r="G2" s="167"/>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row>
    <row r="3" spans="1:250" s="82" customFormat="1" ht="32.15" customHeight="1" thickBot="1">
      <c r="A3" s="169" t="s">
        <v>1074</v>
      </c>
      <c r="B3" s="374"/>
      <c r="C3" s="374"/>
      <c r="D3" s="374"/>
      <c r="E3" s="167"/>
      <c r="F3" s="167"/>
      <c r="G3" s="167"/>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row>
    <row r="4" spans="1:250" s="82" customFormat="1" ht="32.15" customHeight="1" thickBot="1">
      <c r="A4" s="356" t="s">
        <v>1133</v>
      </c>
      <c r="B4" s="169" t="s">
        <v>1240</v>
      </c>
      <c r="C4" s="356" t="s">
        <v>1302</v>
      </c>
      <c r="D4" s="356"/>
      <c r="E4" s="167"/>
      <c r="F4" s="167"/>
      <c r="G4" s="167"/>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row>
    <row r="5" spans="1:250" s="82" customFormat="1" ht="32.15" customHeight="1" thickBot="1">
      <c r="A5" s="357"/>
      <c r="B5" s="168"/>
      <c r="C5" s="375"/>
      <c r="D5" s="370"/>
      <c r="E5" s="167"/>
      <c r="F5" s="167"/>
      <c r="G5" s="167"/>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row>
    <row r="6" spans="1:250" s="82" customFormat="1" ht="32.15" customHeight="1" thickBot="1">
      <c r="A6" s="357" t="s">
        <v>1134</v>
      </c>
      <c r="B6" s="170" t="s">
        <v>1267</v>
      </c>
      <c r="C6" s="170" t="s">
        <v>1370</v>
      </c>
      <c r="D6" s="170" t="s">
        <v>1268</v>
      </c>
      <c r="E6" s="363" t="s">
        <v>1076</v>
      </c>
      <c r="F6" s="364"/>
      <c r="G6" s="365"/>
      <c r="H6" s="83"/>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row>
    <row r="7" spans="1:250" s="82" customFormat="1" ht="32.15" customHeight="1" thickBot="1">
      <c r="A7" s="362"/>
      <c r="B7" s="201" t="str">
        <f>A76</f>
        <v>中国</v>
      </c>
      <c r="C7" s="171"/>
      <c r="D7" s="171"/>
      <c r="E7" s="366"/>
      <c r="F7" s="367"/>
      <c r="G7" s="368"/>
      <c r="H7" s="83"/>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row>
    <row r="8" spans="1:250" s="82" customFormat="1" ht="32.15" customHeight="1" thickBot="1">
      <c r="A8" s="169" t="s">
        <v>978</v>
      </c>
      <c r="B8" s="359"/>
      <c r="C8" s="360"/>
      <c r="D8" s="360"/>
      <c r="E8" s="360"/>
      <c r="F8" s="360"/>
      <c r="G8" s="36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row>
    <row r="9" spans="1:250" s="82" customFormat="1" ht="32.15" customHeight="1" thickBot="1">
      <c r="A9" s="356" t="s">
        <v>11</v>
      </c>
      <c r="B9" s="172" t="s">
        <v>12</v>
      </c>
      <c r="C9" s="172" t="s">
        <v>13</v>
      </c>
      <c r="D9" s="172" t="s">
        <v>1241</v>
      </c>
      <c r="E9" s="377" t="s">
        <v>15</v>
      </c>
      <c r="F9" s="377"/>
      <c r="G9" s="377"/>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row>
    <row r="10" spans="1:250" s="82" customFormat="1" ht="32.15" customHeight="1" thickBot="1">
      <c r="A10" s="356"/>
      <c r="B10" s="173"/>
      <c r="C10" s="168"/>
      <c r="D10" s="174"/>
      <c r="E10" s="378"/>
      <c r="F10" s="379"/>
      <c r="G10" s="380"/>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row>
    <row r="11" spans="1:250" s="82" customFormat="1" ht="32.15" customHeight="1" thickBot="1">
      <c r="A11" s="356" t="s">
        <v>1435</v>
      </c>
      <c r="B11" s="172" t="s">
        <v>17</v>
      </c>
      <c r="C11" s="172" t="s">
        <v>18</v>
      </c>
      <c r="D11" s="172" t="s">
        <v>19</v>
      </c>
      <c r="E11" s="377" t="s">
        <v>1216</v>
      </c>
      <c r="F11" s="377"/>
      <c r="G11" s="377"/>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row>
    <row r="12" spans="1:250" s="82" customFormat="1" ht="32.15" customHeight="1" thickBot="1">
      <c r="A12" s="356"/>
      <c r="B12" s="168"/>
      <c r="C12" s="168"/>
      <c r="D12" s="168"/>
      <c r="E12" s="381"/>
      <c r="F12" s="382"/>
      <c r="G12" s="383"/>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row>
    <row r="13" spans="1:250" s="82" customFormat="1" ht="32.15" customHeight="1" thickBot="1">
      <c r="A13" s="169" t="s">
        <v>1371</v>
      </c>
      <c r="B13" s="371"/>
      <c r="C13" s="372"/>
      <c r="D13" s="372"/>
      <c r="E13" s="372"/>
      <c r="F13" s="372"/>
      <c r="G13" s="373"/>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row>
    <row r="14" spans="1:250" s="82" customFormat="1" ht="32.15" customHeight="1" thickBot="1">
      <c r="A14" s="266" t="s">
        <v>1215</v>
      </c>
      <c r="B14" s="369"/>
      <c r="C14" s="370"/>
      <c r="D14" s="356" t="s">
        <v>1239</v>
      </c>
      <c r="E14" s="356"/>
      <c r="F14" s="374"/>
      <c r="G14" s="374"/>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row>
    <row r="15" spans="1:250" s="82" customFormat="1" ht="45.5" thickBot="1">
      <c r="A15" s="169" t="s">
        <v>1418</v>
      </c>
      <c r="B15" s="358"/>
      <c r="C15" s="358"/>
      <c r="D15" s="358"/>
      <c r="E15" s="358"/>
      <c r="F15" s="358"/>
      <c r="G15" s="358"/>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row>
    <row r="16" spans="1:250" s="82" customFormat="1" ht="44.15" customHeight="1" thickBot="1">
      <c r="A16" s="169" t="s">
        <v>1417</v>
      </c>
      <c r="B16" s="358"/>
      <c r="C16" s="358"/>
      <c r="D16" s="358"/>
      <c r="E16" s="358"/>
      <c r="F16" s="358"/>
      <c r="G16" s="358"/>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row>
    <row r="17" spans="1:71" s="81" customFormat="1" ht="44.15" customHeight="1" thickBot="1">
      <c r="A17" s="169" t="s">
        <v>1437</v>
      </c>
      <c r="B17" s="376"/>
      <c r="C17" s="376"/>
      <c r="D17" s="376"/>
      <c r="E17" s="376"/>
      <c r="F17" s="376"/>
      <c r="G17" s="376"/>
    </row>
    <row r="18" spans="1:71" s="47" customFormat="1" ht="14.25" hidden="1" customHeight="1">
      <c r="A18" s="74"/>
      <c r="C18" s="51"/>
      <c r="D18" s="51"/>
    </row>
    <row r="19" spans="1:71" s="47" customFormat="1" ht="12.75" hidden="1" customHeight="1">
      <c r="A19" s="50"/>
    </row>
    <row r="20" spans="1:71" s="85" customFormat="1" ht="16" hidden="1" customHeight="1">
      <c r="A20" s="175" t="s">
        <v>1217</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row>
    <row r="21" spans="1:71" s="85" customFormat="1" ht="16" hidden="1" customHeight="1">
      <c r="A21" s="177"/>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row>
    <row r="22" spans="1:71" s="85" customFormat="1" ht="16" hidden="1" customHeight="1">
      <c r="A22" s="178" t="s">
        <v>1024</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row>
    <row r="23" spans="1:71" s="85" customFormat="1" ht="16" hidden="1" customHeight="1">
      <c r="A23" s="178" t="s">
        <v>1025</v>
      </c>
      <c r="B23" s="179"/>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row>
    <row r="24" spans="1:71" s="85" customFormat="1" ht="16" hidden="1" customHeight="1">
      <c r="A24" s="177"/>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row>
    <row r="25" spans="1:71" s="85" customFormat="1" ht="16" hidden="1" customHeight="1">
      <c r="A25" s="175" t="s">
        <v>1218</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row>
    <row r="26" spans="1:71" s="85" customFormat="1" ht="16" hidden="1" customHeight="1">
      <c r="A26" s="177"/>
      <c r="B26" s="180"/>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row>
    <row r="27" spans="1:71" s="85" customFormat="1" ht="16" hidden="1" customHeight="1">
      <c r="A27" s="177"/>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row>
    <row r="28" spans="1:71" s="88" customFormat="1" ht="16" hidden="1" customHeight="1">
      <c r="A28" s="177"/>
      <c r="B28" s="180"/>
      <c r="C28" s="176"/>
      <c r="D28" s="181"/>
      <c r="E28" s="181"/>
      <c r="F28" s="181"/>
      <c r="G28" s="181"/>
      <c r="H28" s="181"/>
      <c r="I28" s="181"/>
      <c r="J28" s="181"/>
      <c r="K28" s="181"/>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row>
    <row r="29" spans="1:71" s="88" customFormat="1" ht="16" hidden="1" customHeight="1">
      <c r="A29" s="177"/>
      <c r="B29" s="180"/>
      <c r="C29" s="180"/>
      <c r="D29" s="181"/>
      <c r="E29" s="181"/>
      <c r="F29" s="181"/>
      <c r="G29" s="181"/>
      <c r="H29" s="181"/>
      <c r="I29" s="181"/>
      <c r="J29" s="181"/>
      <c r="K29" s="181"/>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row>
    <row r="30" spans="1:71" s="88" customFormat="1" ht="16" hidden="1" customHeight="1">
      <c r="A30" s="178">
        <v>2016</v>
      </c>
      <c r="B30" s="176"/>
      <c r="C30" s="180"/>
      <c r="D30" s="181"/>
      <c r="E30" s="181"/>
      <c r="F30" s="181"/>
      <c r="G30" s="181"/>
      <c r="H30" s="181"/>
      <c r="I30" s="181"/>
      <c r="J30" s="181"/>
      <c r="K30" s="181"/>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row>
    <row r="31" spans="1:71" s="88" customFormat="1" ht="16" hidden="1" customHeight="1">
      <c r="A31" s="178">
        <v>2017</v>
      </c>
      <c r="B31" s="180"/>
      <c r="C31" s="183"/>
      <c r="D31" s="181"/>
      <c r="E31" s="181"/>
      <c r="F31" s="181"/>
      <c r="G31" s="181"/>
      <c r="H31" s="181"/>
      <c r="I31" s="181"/>
      <c r="J31" s="181"/>
      <c r="K31" s="181"/>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row>
    <row r="32" spans="1:71" s="88" customFormat="1" ht="16" hidden="1" customHeight="1">
      <c r="A32" s="184">
        <v>2018</v>
      </c>
      <c r="B32" s="180"/>
      <c r="C32" s="182"/>
      <c r="D32" s="181"/>
      <c r="E32" s="181"/>
      <c r="F32" s="181"/>
      <c r="G32" s="181"/>
      <c r="H32" s="181"/>
      <c r="I32" s="181"/>
      <c r="J32" s="181"/>
      <c r="K32" s="181"/>
      <c r="L32" s="181"/>
      <c r="M32" s="181"/>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row>
    <row r="33" spans="1:71" s="88" customFormat="1" ht="16" hidden="1" customHeight="1">
      <c r="A33" s="185"/>
      <c r="B33" s="176"/>
      <c r="C33" s="182"/>
      <c r="D33" s="181"/>
      <c r="E33" s="181"/>
      <c r="F33" s="181"/>
      <c r="G33" s="181"/>
      <c r="H33" s="181"/>
      <c r="I33" s="181"/>
      <c r="J33" s="181"/>
      <c r="K33" s="181"/>
      <c r="L33" s="181"/>
      <c r="M33" s="181"/>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row>
    <row r="34" spans="1:71" s="85" customFormat="1" ht="16" hidden="1" customHeight="1">
      <c r="A34" s="186" t="s">
        <v>22</v>
      </c>
      <c r="B34" s="176"/>
      <c r="C34" s="180" t="s">
        <v>1206</v>
      </c>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row>
    <row r="35" spans="1:71" s="85" customFormat="1" ht="16" hidden="1" customHeight="1">
      <c r="A35" s="181" t="s">
        <v>23</v>
      </c>
      <c r="B35" s="181" t="s">
        <v>24</v>
      </c>
      <c r="C35" s="181" t="s">
        <v>25</v>
      </c>
      <c r="D35" s="181" t="s">
        <v>26</v>
      </c>
      <c r="E35" s="181" t="s">
        <v>27</v>
      </c>
      <c r="F35" s="181" t="s">
        <v>28</v>
      </c>
      <c r="G35" s="181" t="s">
        <v>29</v>
      </c>
      <c r="H35" s="181" t="s">
        <v>30</v>
      </c>
      <c r="I35" s="181" t="s">
        <v>31</v>
      </c>
      <c r="J35" s="181" t="s">
        <v>32</v>
      </c>
      <c r="K35" s="181" t="s">
        <v>33</v>
      </c>
      <c r="L35" s="181" t="s">
        <v>34</v>
      </c>
      <c r="M35" s="181" t="s">
        <v>35</v>
      </c>
      <c r="N35" s="181" t="s">
        <v>36</v>
      </c>
      <c r="O35" s="181" t="s">
        <v>37</v>
      </c>
      <c r="P35" s="181" t="s">
        <v>38</v>
      </c>
      <c r="Q35" s="181" t="s">
        <v>39</v>
      </c>
      <c r="R35" s="181" t="s">
        <v>40</v>
      </c>
      <c r="S35" s="181" t="s">
        <v>41</v>
      </c>
      <c r="T35" s="181" t="s">
        <v>42</v>
      </c>
      <c r="U35" s="181" t="s">
        <v>43</v>
      </c>
      <c r="V35" s="181" t="s">
        <v>44</v>
      </c>
      <c r="W35" s="181" t="s">
        <v>45</v>
      </c>
      <c r="X35" s="181" t="s">
        <v>46</v>
      </c>
      <c r="Y35" s="181" t="s">
        <v>47</v>
      </c>
      <c r="Z35" s="181" t="s">
        <v>48</v>
      </c>
      <c r="AA35" s="181" t="s">
        <v>49</v>
      </c>
      <c r="AB35" s="181" t="s">
        <v>50</v>
      </c>
      <c r="AC35" s="181" t="s">
        <v>51</v>
      </c>
      <c r="AD35" s="181" t="s">
        <v>52</v>
      </c>
      <c r="AE35" s="181" t="s">
        <v>53</v>
      </c>
      <c r="AF35" s="181" t="s">
        <v>54</v>
      </c>
      <c r="AG35" s="182"/>
      <c r="AH35" s="182"/>
      <c r="AI35" s="182"/>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row>
    <row r="36" spans="1:71" s="85" customFormat="1" ht="16" hidden="1" customHeight="1">
      <c r="A36" s="187" t="s">
        <v>1208</v>
      </c>
      <c r="B36" s="185" t="s">
        <v>984</v>
      </c>
      <c r="C36" s="185" t="s">
        <v>983</v>
      </c>
      <c r="D36" s="185" t="s">
        <v>982</v>
      </c>
      <c r="E36" s="185" t="s">
        <v>981</v>
      </c>
      <c r="F36" s="184" t="s">
        <v>980</v>
      </c>
      <c r="G36" s="184" t="s">
        <v>1208</v>
      </c>
      <c r="H36" s="184"/>
      <c r="I36" s="184"/>
      <c r="J36" s="185"/>
      <c r="K36" s="185"/>
      <c r="L36" s="181"/>
      <c r="M36" s="181"/>
      <c r="N36" s="181"/>
      <c r="O36" s="182"/>
      <c r="P36" s="182"/>
      <c r="Q36" s="182"/>
      <c r="R36" s="182"/>
      <c r="S36" s="182"/>
      <c r="T36" s="182"/>
      <c r="U36" s="182"/>
      <c r="V36" s="182"/>
      <c r="W36" s="182"/>
      <c r="X36" s="182"/>
      <c r="Y36" s="182"/>
      <c r="Z36" s="182"/>
      <c r="AA36" s="182"/>
      <c r="AB36" s="182"/>
      <c r="AC36" s="182"/>
      <c r="AD36" s="182"/>
      <c r="AE36" s="182"/>
      <c r="AF36" s="182"/>
      <c r="AG36" s="182"/>
      <c r="AH36" s="182"/>
      <c r="AI36" s="182"/>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row>
    <row r="37" spans="1:71" s="85" customFormat="1" ht="16" hidden="1" customHeight="1">
      <c r="A37" s="188" t="s">
        <v>985</v>
      </c>
      <c r="B37" s="185" t="s">
        <v>55</v>
      </c>
      <c r="C37" s="185" t="s">
        <v>56</v>
      </c>
      <c r="D37" s="185" t="s">
        <v>57</v>
      </c>
      <c r="E37" s="185" t="s">
        <v>58</v>
      </c>
      <c r="F37" s="185" t="s">
        <v>59</v>
      </c>
      <c r="G37" s="184" t="s">
        <v>60</v>
      </c>
      <c r="H37" s="185" t="s">
        <v>61</v>
      </c>
      <c r="I37" s="189" t="s">
        <v>1209</v>
      </c>
      <c r="J37" s="190"/>
      <c r="K37" s="185"/>
      <c r="L37" s="181"/>
      <c r="M37" s="181"/>
      <c r="N37" s="181"/>
      <c r="O37" s="191"/>
      <c r="P37" s="191"/>
      <c r="Q37" s="191"/>
      <c r="R37" s="191"/>
      <c r="S37" s="182"/>
      <c r="T37" s="182"/>
      <c r="U37" s="182"/>
      <c r="V37" s="182"/>
      <c r="W37" s="182"/>
      <c r="X37" s="182"/>
      <c r="Y37" s="182"/>
      <c r="Z37" s="182"/>
      <c r="AA37" s="182"/>
      <c r="AB37" s="182"/>
      <c r="AC37" s="182"/>
      <c r="AD37" s="182"/>
      <c r="AE37" s="182"/>
      <c r="AF37" s="182"/>
      <c r="AG37" s="182"/>
      <c r="AH37" s="182"/>
      <c r="AI37" s="182"/>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row>
    <row r="38" spans="1:71" s="85" customFormat="1" ht="16" hidden="1" customHeight="1">
      <c r="A38" s="192" t="s">
        <v>986</v>
      </c>
      <c r="B38" s="190" t="s">
        <v>1029</v>
      </c>
      <c r="C38" s="190"/>
      <c r="D38" s="190"/>
      <c r="E38" s="190"/>
      <c r="F38" s="190"/>
      <c r="G38" s="234" t="s">
        <v>1210</v>
      </c>
      <c r="H38" s="176"/>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2"/>
      <c r="AG38" s="182"/>
      <c r="AH38" s="182"/>
      <c r="AI38" s="182"/>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row>
    <row r="39" spans="1:71" s="85" customFormat="1" ht="16" hidden="1" customHeight="1">
      <c r="A39" s="192" t="s">
        <v>987</v>
      </c>
      <c r="B39" s="190" t="s">
        <v>1029</v>
      </c>
      <c r="C39" s="190"/>
      <c r="D39" s="190"/>
      <c r="E39" s="190"/>
      <c r="F39" s="190"/>
      <c r="G39" s="234"/>
      <c r="H39" s="190"/>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2"/>
      <c r="AG39" s="182"/>
      <c r="AH39" s="182"/>
      <c r="AI39" s="182"/>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row>
    <row r="40" spans="1:71" s="85" customFormat="1" ht="16" hidden="1" customHeight="1">
      <c r="A40" s="192" t="s">
        <v>1030</v>
      </c>
      <c r="B40" s="190" t="s">
        <v>1029</v>
      </c>
      <c r="C40" s="190"/>
      <c r="D40" s="190"/>
      <c r="E40" s="190"/>
      <c r="F40" s="190"/>
      <c r="G40" s="234"/>
      <c r="H40" s="190"/>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2"/>
      <c r="AG40" s="182"/>
      <c r="AH40" s="182"/>
      <c r="AI40" s="182"/>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row>
    <row r="41" spans="1:71" s="85" customFormat="1" ht="16" hidden="1" customHeight="1">
      <c r="A41" s="192" t="s">
        <v>988</v>
      </c>
      <c r="B41" s="190" t="s">
        <v>1029</v>
      </c>
      <c r="C41" s="190"/>
      <c r="D41" s="190"/>
      <c r="E41" s="190"/>
      <c r="F41" s="190"/>
      <c r="G41" s="234"/>
      <c r="H41" s="190"/>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2"/>
      <c r="AG41" s="182"/>
      <c r="AH41" s="182"/>
      <c r="AI41" s="182"/>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row>
    <row r="42" spans="1:71" s="85" customFormat="1" ht="16" hidden="1" customHeight="1">
      <c r="A42" s="192" t="s">
        <v>989</v>
      </c>
      <c r="B42" s="190" t="s">
        <v>62</v>
      </c>
      <c r="C42" s="190" t="s">
        <v>63</v>
      </c>
      <c r="D42" s="190"/>
      <c r="E42" s="190"/>
      <c r="F42" s="190"/>
      <c r="G42" s="234"/>
      <c r="H42" s="190"/>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2"/>
      <c r="AG42" s="182"/>
      <c r="AH42" s="182"/>
      <c r="AI42" s="182"/>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row>
    <row r="43" spans="1:71" s="85" customFormat="1" ht="16" hidden="1" customHeight="1">
      <c r="A43" s="193" t="s">
        <v>1296</v>
      </c>
      <c r="B43" s="190" t="s">
        <v>1012</v>
      </c>
      <c r="C43" s="190" t="s">
        <v>64</v>
      </c>
      <c r="D43" s="190" t="s">
        <v>65</v>
      </c>
      <c r="E43" s="190" t="s">
        <v>66</v>
      </c>
      <c r="F43" s="190"/>
      <c r="G43" s="234"/>
      <c r="H43" s="190"/>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2"/>
      <c r="AG43" s="182"/>
      <c r="AH43" s="182"/>
      <c r="AI43" s="182"/>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row>
    <row r="44" spans="1:71" s="85" customFormat="1" ht="16" hidden="1" customHeight="1">
      <c r="A44" s="193" t="s">
        <v>1298</v>
      </c>
      <c r="B44" s="190" t="s">
        <v>1013</v>
      </c>
      <c r="C44" s="190" t="s">
        <v>1014</v>
      </c>
      <c r="D44" s="190" t="s">
        <v>1015</v>
      </c>
      <c r="E44" s="190" t="s">
        <v>1016</v>
      </c>
      <c r="F44" s="190" t="s">
        <v>1017</v>
      </c>
      <c r="G44" s="234"/>
      <c r="H44" s="190"/>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2"/>
      <c r="AG44" s="182"/>
      <c r="AH44" s="182"/>
      <c r="AI44" s="182"/>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row>
    <row r="45" spans="1:71" s="85" customFormat="1" ht="16" hidden="1" customHeight="1">
      <c r="A45" s="193" t="s">
        <v>1297</v>
      </c>
      <c r="B45" s="190" t="s">
        <v>1029</v>
      </c>
      <c r="C45" s="190"/>
      <c r="D45" s="190"/>
      <c r="E45" s="190"/>
      <c r="F45" s="190"/>
      <c r="G45" s="234"/>
      <c r="H45" s="19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2"/>
      <c r="AG45" s="182"/>
      <c r="AH45" s="182"/>
      <c r="AI45" s="182"/>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row>
    <row r="46" spans="1:71" s="85" customFormat="1" ht="16" hidden="1" customHeight="1">
      <c r="A46" s="192" t="s">
        <v>990</v>
      </c>
      <c r="B46" s="190" t="s">
        <v>1029</v>
      </c>
      <c r="C46" s="190"/>
      <c r="D46" s="190"/>
      <c r="E46" s="190"/>
      <c r="F46" s="190"/>
      <c r="G46" s="234"/>
      <c r="H46" s="190"/>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2"/>
      <c r="AG46" s="182"/>
      <c r="AH46" s="182"/>
      <c r="AI46" s="182"/>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row>
    <row r="47" spans="1:71" s="85" customFormat="1" ht="16" hidden="1" customHeight="1">
      <c r="A47" s="192" t="s">
        <v>991</v>
      </c>
      <c r="B47" s="190" t="s">
        <v>1029</v>
      </c>
      <c r="C47" s="190"/>
      <c r="D47" s="190"/>
      <c r="E47" s="190"/>
      <c r="F47" s="190"/>
      <c r="G47" s="234"/>
      <c r="H47" s="190"/>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2"/>
      <c r="AG47" s="182"/>
      <c r="AH47" s="182"/>
      <c r="AI47" s="182"/>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row>
    <row r="48" spans="1:71" s="85" customFormat="1" ht="16" hidden="1" customHeight="1">
      <c r="A48" s="192" t="s">
        <v>992</v>
      </c>
      <c r="B48" s="190" t="s">
        <v>1029</v>
      </c>
      <c r="C48" s="190"/>
      <c r="D48" s="190"/>
      <c r="E48" s="190"/>
      <c r="F48" s="190"/>
      <c r="G48" s="234"/>
      <c r="H48" s="190"/>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2"/>
      <c r="AG48" s="182"/>
      <c r="AH48" s="182"/>
      <c r="AI48" s="182"/>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row>
    <row r="49" spans="1:71" s="85" customFormat="1" ht="16" hidden="1" customHeight="1">
      <c r="A49" s="193" t="s">
        <v>1301</v>
      </c>
      <c r="B49" s="190" t="s">
        <v>1029</v>
      </c>
      <c r="C49" s="190"/>
      <c r="D49" s="190"/>
      <c r="E49" s="190"/>
      <c r="F49" s="190"/>
      <c r="G49" s="234"/>
      <c r="H49" s="190"/>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2"/>
      <c r="AG49" s="182"/>
      <c r="AH49" s="182"/>
      <c r="AI49" s="182"/>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row>
    <row r="50" spans="1:71" s="85" customFormat="1" ht="16" hidden="1" customHeight="1">
      <c r="A50" s="193" t="s">
        <v>1299</v>
      </c>
      <c r="B50" s="190" t="s">
        <v>1029</v>
      </c>
      <c r="C50" s="190"/>
      <c r="D50" s="190"/>
      <c r="E50" s="190"/>
      <c r="F50" s="190"/>
      <c r="G50" s="234"/>
      <c r="H50" s="190"/>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2"/>
      <c r="AG50" s="182"/>
      <c r="AH50" s="182"/>
      <c r="AI50" s="182"/>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row>
    <row r="51" spans="1:71" s="85" customFormat="1" ht="16" hidden="1" customHeight="1">
      <c r="A51" s="192" t="s">
        <v>993</v>
      </c>
      <c r="B51" s="190" t="s">
        <v>1029</v>
      </c>
      <c r="C51" s="190"/>
      <c r="D51" s="190"/>
      <c r="E51" s="190"/>
      <c r="F51" s="190"/>
      <c r="G51" s="234"/>
      <c r="H51" s="190"/>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2"/>
      <c r="AG51" s="182"/>
      <c r="AH51" s="182"/>
      <c r="AI51" s="182"/>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row>
    <row r="52" spans="1:71" s="85" customFormat="1" ht="16" hidden="1" customHeight="1">
      <c r="A52" s="192" t="s">
        <v>994</v>
      </c>
      <c r="B52" s="190" t="s">
        <v>1029</v>
      </c>
      <c r="C52" s="190"/>
      <c r="D52" s="190"/>
      <c r="E52" s="190"/>
      <c r="F52" s="190"/>
      <c r="G52" s="234"/>
      <c r="H52" s="190"/>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2"/>
      <c r="AG52" s="182"/>
      <c r="AH52" s="182"/>
      <c r="AI52" s="182"/>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row>
    <row r="53" spans="1:71" s="85" customFormat="1" ht="16" hidden="1" customHeight="1">
      <c r="A53" s="192" t="s">
        <v>1011</v>
      </c>
      <c r="B53" s="190" t="s">
        <v>1029</v>
      </c>
      <c r="C53" s="190"/>
      <c r="D53" s="190"/>
      <c r="E53" s="190"/>
      <c r="F53" s="190"/>
      <c r="G53" s="234"/>
      <c r="H53" s="190"/>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2"/>
      <c r="AG53" s="182"/>
      <c r="AH53" s="182"/>
      <c r="AI53" s="182"/>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row>
    <row r="54" spans="1:71" s="85" customFormat="1" ht="16" hidden="1" customHeight="1">
      <c r="A54" s="192" t="s">
        <v>1010</v>
      </c>
      <c r="B54" s="190" t="s">
        <v>1029</v>
      </c>
      <c r="C54" s="190"/>
      <c r="D54" s="190"/>
      <c r="E54" s="190"/>
      <c r="F54" s="190"/>
      <c r="G54" s="234"/>
      <c r="H54" s="190"/>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2"/>
      <c r="AG54" s="182"/>
      <c r="AH54" s="182"/>
      <c r="AI54" s="182"/>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row>
    <row r="55" spans="1:71" s="85" customFormat="1" ht="16" hidden="1" customHeight="1">
      <c r="A55" s="192" t="s">
        <v>1009</v>
      </c>
      <c r="B55" s="190" t="s">
        <v>1018</v>
      </c>
      <c r="C55" s="190"/>
      <c r="D55" s="190"/>
      <c r="E55" s="190"/>
      <c r="F55" s="190"/>
      <c r="G55" s="234"/>
      <c r="H55" s="190"/>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2"/>
      <c r="AG55" s="182"/>
      <c r="AH55" s="182"/>
      <c r="AI55" s="182"/>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row>
    <row r="56" spans="1:71" s="85" customFormat="1" ht="16" hidden="1" customHeight="1">
      <c r="A56" s="192" t="s">
        <v>1008</v>
      </c>
      <c r="B56" s="190" t="s">
        <v>1029</v>
      </c>
      <c r="C56" s="190"/>
      <c r="D56" s="190"/>
      <c r="E56" s="190"/>
      <c r="F56" s="190"/>
      <c r="G56" s="234"/>
      <c r="H56" s="190"/>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2"/>
      <c r="AG56" s="182"/>
      <c r="AH56" s="182"/>
      <c r="AI56" s="182"/>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row>
    <row r="57" spans="1:71" s="85" customFormat="1" ht="16" hidden="1" customHeight="1">
      <c r="A57" s="192" t="s">
        <v>1007</v>
      </c>
      <c r="B57" s="190" t="s">
        <v>1029</v>
      </c>
      <c r="C57" s="190"/>
      <c r="D57" s="190"/>
      <c r="E57" s="190"/>
      <c r="F57" s="190"/>
      <c r="G57" s="234"/>
      <c r="H57" s="190"/>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2"/>
      <c r="AG57" s="182"/>
      <c r="AH57" s="182"/>
      <c r="AI57" s="182"/>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row>
    <row r="58" spans="1:71" s="85" customFormat="1" ht="16" hidden="1" customHeight="1">
      <c r="A58" s="192" t="s">
        <v>1006</v>
      </c>
      <c r="B58" s="190" t="s">
        <v>1029</v>
      </c>
      <c r="C58" s="190"/>
      <c r="D58" s="190"/>
      <c r="E58" s="190"/>
      <c r="F58" s="190"/>
      <c r="G58" s="234"/>
      <c r="H58" s="190"/>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2"/>
      <c r="AG58" s="182"/>
      <c r="AH58" s="182"/>
      <c r="AI58" s="182"/>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row>
    <row r="59" spans="1:71" s="85" customFormat="1" ht="16" hidden="1" customHeight="1">
      <c r="A59" s="192" t="s">
        <v>1005</v>
      </c>
      <c r="B59" s="190" t="s">
        <v>1029</v>
      </c>
      <c r="C59" s="190"/>
      <c r="D59" s="190"/>
      <c r="E59" s="190"/>
      <c r="F59" s="190"/>
      <c r="G59" s="234"/>
      <c r="H59" s="190"/>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2"/>
      <c r="AG59" s="182"/>
      <c r="AH59" s="182"/>
      <c r="AI59" s="182"/>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row>
    <row r="60" spans="1:71" s="85" customFormat="1" ht="16" hidden="1" customHeight="1">
      <c r="A60" s="192" t="s">
        <v>1004</v>
      </c>
      <c r="B60" s="190" t="s">
        <v>1029</v>
      </c>
      <c r="C60" s="190"/>
      <c r="D60" s="190"/>
      <c r="E60" s="190"/>
      <c r="F60" s="190"/>
      <c r="G60" s="234"/>
      <c r="H60" s="190"/>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2"/>
      <c r="AG60" s="182"/>
      <c r="AH60" s="182"/>
      <c r="AI60" s="182"/>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row>
    <row r="61" spans="1:71" s="85" customFormat="1" ht="16" hidden="1" customHeight="1">
      <c r="A61" s="192" t="s">
        <v>1003</v>
      </c>
      <c r="B61" s="190" t="s">
        <v>1029</v>
      </c>
      <c r="C61" s="190"/>
      <c r="D61" s="190"/>
      <c r="E61" s="190"/>
      <c r="F61" s="190"/>
      <c r="G61" s="234"/>
      <c r="H61" s="190"/>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2"/>
      <c r="AG61" s="182"/>
      <c r="AH61" s="182"/>
      <c r="AI61" s="182"/>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row>
    <row r="62" spans="1:71" s="85" customFormat="1" ht="16" hidden="1" customHeight="1">
      <c r="A62" s="193" t="s">
        <v>1300</v>
      </c>
      <c r="B62" s="190" t="s">
        <v>1029</v>
      </c>
      <c r="C62" s="190"/>
      <c r="D62" s="190"/>
      <c r="E62" s="190"/>
      <c r="F62" s="190"/>
      <c r="G62" s="234"/>
      <c r="H62" s="190"/>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2"/>
      <c r="AG62" s="182"/>
      <c r="AH62" s="182"/>
      <c r="AI62" s="182"/>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row>
    <row r="63" spans="1:71" s="85" customFormat="1" ht="16" hidden="1" customHeight="1">
      <c r="A63" s="192" t="s">
        <v>1002</v>
      </c>
      <c r="B63" s="190" t="s">
        <v>1029</v>
      </c>
      <c r="C63" s="190"/>
      <c r="D63" s="190"/>
      <c r="E63" s="190"/>
      <c r="F63" s="190"/>
      <c r="G63" s="234"/>
      <c r="H63" s="190"/>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2"/>
      <c r="AG63" s="182"/>
      <c r="AH63" s="182"/>
      <c r="AI63" s="182"/>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row>
    <row r="64" spans="1:71" s="85" customFormat="1" ht="16" hidden="1" customHeight="1">
      <c r="A64" s="192" t="s">
        <v>1001</v>
      </c>
      <c r="B64" s="190" t="s">
        <v>1029</v>
      </c>
      <c r="C64" s="190"/>
      <c r="D64" s="190"/>
      <c r="E64" s="190"/>
      <c r="F64" s="190"/>
      <c r="G64" s="234"/>
      <c r="H64" s="190"/>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2"/>
      <c r="AG64" s="182"/>
      <c r="AH64" s="182"/>
      <c r="AI64" s="182"/>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row>
    <row r="65" spans="1:71" s="85" customFormat="1" ht="16" hidden="1" customHeight="1">
      <c r="A65" s="192" t="s">
        <v>1000</v>
      </c>
      <c r="B65" s="190" t="s">
        <v>1029</v>
      </c>
      <c r="C65" s="190"/>
      <c r="D65" s="190"/>
      <c r="E65" s="190"/>
      <c r="F65" s="190"/>
      <c r="G65" s="234"/>
      <c r="H65" s="190"/>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2"/>
      <c r="AG65" s="182"/>
      <c r="AH65" s="182"/>
      <c r="AI65" s="182"/>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row>
    <row r="66" spans="1:71" s="85" customFormat="1" ht="16" hidden="1" customHeight="1">
      <c r="A66" s="192" t="s">
        <v>999</v>
      </c>
      <c r="B66" s="190" t="s">
        <v>1029</v>
      </c>
      <c r="C66" s="190"/>
      <c r="D66" s="190"/>
      <c r="E66" s="190"/>
      <c r="F66" s="190"/>
      <c r="G66" s="234"/>
      <c r="H66" s="190"/>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2"/>
      <c r="AG66" s="182"/>
      <c r="AH66" s="182"/>
      <c r="AI66" s="182"/>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row>
    <row r="67" spans="1:71" s="85" customFormat="1" ht="16" hidden="1" customHeight="1">
      <c r="A67" s="192" t="s">
        <v>998</v>
      </c>
      <c r="B67" s="190" t="s">
        <v>1029</v>
      </c>
      <c r="C67" s="190"/>
      <c r="D67" s="190"/>
      <c r="E67" s="190"/>
      <c r="F67" s="190"/>
      <c r="G67" s="234"/>
      <c r="H67" s="190"/>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2"/>
      <c r="AG67" s="182"/>
      <c r="AH67" s="182"/>
      <c r="AI67" s="182"/>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row>
    <row r="68" spans="1:71" s="85" customFormat="1" ht="16" hidden="1" customHeight="1">
      <c r="A68" s="192" t="s">
        <v>997</v>
      </c>
      <c r="B68" s="190" t="s">
        <v>1029</v>
      </c>
      <c r="C68" s="190"/>
      <c r="D68" s="190"/>
      <c r="E68" s="190"/>
      <c r="F68" s="190"/>
      <c r="G68" s="234"/>
      <c r="H68" s="190"/>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2"/>
      <c r="AG68" s="182"/>
      <c r="AH68" s="182"/>
      <c r="AI68" s="182"/>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row>
    <row r="69" spans="1:71" s="85" customFormat="1" ht="16" hidden="1" customHeight="1">
      <c r="A69" s="187" t="s">
        <v>1295</v>
      </c>
      <c r="B69" s="185" t="s">
        <v>1019</v>
      </c>
      <c r="C69" s="185" t="s">
        <v>67</v>
      </c>
      <c r="D69" s="185" t="s">
        <v>68</v>
      </c>
      <c r="E69" s="194" t="s">
        <v>1211</v>
      </c>
      <c r="F69" s="185"/>
      <c r="G69" s="185"/>
      <c r="H69" s="185"/>
      <c r="I69" s="185"/>
      <c r="J69" s="185"/>
      <c r="K69" s="185"/>
      <c r="L69" s="185"/>
      <c r="M69" s="185"/>
      <c r="N69" s="185"/>
      <c r="O69" s="185"/>
      <c r="P69" s="185"/>
      <c r="Q69" s="185"/>
      <c r="R69" s="185"/>
      <c r="S69" s="185"/>
      <c r="T69" s="185"/>
      <c r="U69" s="182"/>
      <c r="V69" s="182"/>
      <c r="W69" s="182"/>
      <c r="X69" s="182"/>
      <c r="Y69" s="182"/>
      <c r="Z69" s="182"/>
      <c r="AA69" s="182"/>
      <c r="AB69" s="182"/>
      <c r="AC69" s="182"/>
      <c r="AD69" s="182"/>
      <c r="AE69" s="182"/>
      <c r="AF69" s="182"/>
      <c r="AG69" s="182"/>
      <c r="AH69" s="182"/>
      <c r="AI69" s="182"/>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row>
    <row r="70" spans="1:71" s="85" customFormat="1" ht="16" hidden="1" customHeight="1">
      <c r="A70" s="188" t="s">
        <v>995</v>
      </c>
      <c r="B70" s="185" t="s">
        <v>69</v>
      </c>
      <c r="C70" s="185" t="s">
        <v>70</v>
      </c>
      <c r="D70" s="185" t="s">
        <v>71</v>
      </c>
      <c r="E70" s="195" t="s">
        <v>72</v>
      </c>
      <c r="F70" s="235" t="s">
        <v>1212</v>
      </c>
      <c r="G70" s="235"/>
      <c r="H70" s="235"/>
      <c r="I70" s="185"/>
      <c r="J70" s="185"/>
      <c r="K70" s="185"/>
      <c r="L70" s="185"/>
      <c r="M70" s="185"/>
      <c r="N70" s="185"/>
      <c r="O70" s="185"/>
      <c r="P70" s="185"/>
      <c r="Q70" s="185"/>
      <c r="R70" s="185"/>
      <c r="S70" s="185"/>
      <c r="T70" s="185"/>
      <c r="U70" s="182"/>
      <c r="V70" s="182"/>
      <c r="W70" s="182"/>
      <c r="X70" s="182"/>
      <c r="Y70" s="182"/>
      <c r="Z70" s="182"/>
      <c r="AA70" s="182"/>
      <c r="AB70" s="182"/>
      <c r="AC70" s="182"/>
      <c r="AD70" s="182"/>
      <c r="AE70" s="182"/>
      <c r="AF70" s="182"/>
      <c r="AG70" s="182"/>
      <c r="AH70" s="182"/>
      <c r="AI70" s="182"/>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row>
    <row r="71" spans="1:71" s="85" customFormat="1" ht="16" hidden="1" customHeight="1">
      <c r="A71" s="188" t="s">
        <v>996</v>
      </c>
      <c r="B71" s="185" t="s">
        <v>73</v>
      </c>
      <c r="C71" s="185" t="s">
        <v>74</v>
      </c>
      <c r="D71" s="185" t="s">
        <v>75</v>
      </c>
      <c r="E71" s="185" t="s">
        <v>76</v>
      </c>
      <c r="F71" s="185" t="s">
        <v>77</v>
      </c>
      <c r="G71" s="185" t="s">
        <v>78</v>
      </c>
      <c r="H71" s="185" t="s">
        <v>79</v>
      </c>
      <c r="I71" s="185" t="s">
        <v>80</v>
      </c>
      <c r="J71" s="185" t="s">
        <v>1020</v>
      </c>
      <c r="K71" s="185" t="s">
        <v>81</v>
      </c>
      <c r="L71" s="185" t="s">
        <v>82</v>
      </c>
      <c r="M71" s="185" t="s">
        <v>83</v>
      </c>
      <c r="N71" s="185" t="s">
        <v>84</v>
      </c>
      <c r="O71" s="185" t="s">
        <v>85</v>
      </c>
      <c r="P71" s="185" t="s">
        <v>1021</v>
      </c>
      <c r="Q71" s="185" t="s">
        <v>1022</v>
      </c>
      <c r="R71" s="185" t="s">
        <v>1023</v>
      </c>
      <c r="S71" s="185"/>
      <c r="T71" s="185"/>
      <c r="U71" s="182"/>
      <c r="V71" s="182"/>
      <c r="W71" s="182"/>
      <c r="X71" s="182"/>
      <c r="Y71" s="182"/>
      <c r="Z71" s="182"/>
      <c r="AA71" s="182"/>
      <c r="AB71" s="182"/>
      <c r="AC71" s="182"/>
      <c r="AD71" s="182"/>
      <c r="AE71" s="182"/>
      <c r="AF71" s="182"/>
      <c r="AG71" s="182"/>
      <c r="AH71" s="182"/>
      <c r="AI71" s="182"/>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row>
    <row r="72" spans="1:71" s="85" customFormat="1" ht="16" hidden="1" customHeight="1">
      <c r="A72" s="233"/>
      <c r="B72" s="233"/>
      <c r="C72" s="233"/>
      <c r="D72" s="233"/>
      <c r="E72" s="185"/>
      <c r="F72" s="185"/>
      <c r="G72" s="185"/>
      <c r="H72" s="185"/>
      <c r="I72" s="185"/>
      <c r="J72" s="185"/>
      <c r="K72" s="185"/>
      <c r="L72" s="185"/>
      <c r="M72" s="185"/>
      <c r="N72" s="185"/>
      <c r="O72" s="185"/>
      <c r="P72" s="185"/>
      <c r="Q72" s="185"/>
      <c r="R72" s="185"/>
      <c r="S72" s="185"/>
      <c r="T72" s="185"/>
      <c r="U72" s="182"/>
      <c r="V72" s="182"/>
      <c r="W72" s="182"/>
      <c r="X72" s="182"/>
      <c r="Y72" s="182"/>
      <c r="Z72" s="182"/>
      <c r="AA72" s="182"/>
      <c r="AB72" s="182"/>
      <c r="AC72" s="182"/>
      <c r="AD72" s="182"/>
      <c r="AE72" s="182"/>
      <c r="AF72" s="182"/>
      <c r="AG72" s="182"/>
      <c r="AH72" s="182"/>
      <c r="AI72" s="182"/>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row>
    <row r="73" spans="1:71" s="85" customFormat="1" ht="16" hidden="1" customHeight="1">
      <c r="A73" s="181" t="s">
        <v>86</v>
      </c>
      <c r="B73" s="176" t="s">
        <v>1028</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row>
    <row r="74" spans="1:71" s="85" customFormat="1" ht="16" hidden="1" customHeight="1">
      <c r="A74" s="181" t="s">
        <v>10</v>
      </c>
      <c r="B74" s="176" t="s">
        <v>1029</v>
      </c>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row>
    <row r="75" spans="1:71" s="85" customFormat="1" ht="16" hidden="1" customHeight="1">
      <c r="A75" s="181"/>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row>
    <row r="76" spans="1:71" s="85" customFormat="1" ht="16" hidden="1" customHeight="1">
      <c r="A76" s="178" t="s">
        <v>87</v>
      </c>
      <c r="B76" s="180" t="s">
        <v>1206</v>
      </c>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row>
    <row r="77" spans="1:71" s="85" customFormat="1" ht="16" hidden="1" customHeight="1">
      <c r="A77" s="178" t="s">
        <v>7</v>
      </c>
      <c r="B77" s="176" t="s">
        <v>88</v>
      </c>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row>
    <row r="78" spans="1:71" s="85" customFormat="1" ht="16" hidden="1" customHeight="1">
      <c r="A78" s="176" t="s">
        <v>89</v>
      </c>
      <c r="B78" s="196" t="s">
        <v>90</v>
      </c>
      <c r="C78" s="196" t="s">
        <v>91</v>
      </c>
      <c r="D78" s="196" t="s">
        <v>92</v>
      </c>
      <c r="E78" s="196" t="s">
        <v>93</v>
      </c>
      <c r="F78" s="196" t="s">
        <v>94</v>
      </c>
      <c r="G78" s="196" t="s">
        <v>95</v>
      </c>
      <c r="H78" s="196" t="s">
        <v>96</v>
      </c>
      <c r="I78" s="196" t="s">
        <v>97</v>
      </c>
      <c r="J78" s="196" t="s">
        <v>98</v>
      </c>
      <c r="K78" s="196" t="s">
        <v>99</v>
      </c>
      <c r="L78" s="196" t="s">
        <v>100</v>
      </c>
      <c r="M78" s="196" t="s">
        <v>101</v>
      </c>
      <c r="N78" s="196" t="s">
        <v>102</v>
      </c>
      <c r="O78" s="196" t="s">
        <v>103</v>
      </c>
      <c r="P78" s="196" t="s">
        <v>104</v>
      </c>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row>
    <row r="79" spans="1:71" s="85" customFormat="1" ht="16" hidden="1" customHeight="1">
      <c r="A79" s="176" t="s">
        <v>105</v>
      </c>
      <c r="B79" s="196" t="s">
        <v>106</v>
      </c>
      <c r="C79" s="196" t="s">
        <v>107</v>
      </c>
      <c r="D79" s="196" t="s">
        <v>108</v>
      </c>
      <c r="E79" s="196" t="s">
        <v>109</v>
      </c>
      <c r="F79" s="196" t="s">
        <v>110</v>
      </c>
      <c r="G79" s="196" t="s">
        <v>111</v>
      </c>
      <c r="H79" s="196" t="s">
        <v>112</v>
      </c>
      <c r="I79" s="196" t="s">
        <v>113</v>
      </c>
      <c r="J79" s="196" t="s">
        <v>114</v>
      </c>
      <c r="K79" s="196" t="s">
        <v>115</v>
      </c>
      <c r="L79" s="196" t="s">
        <v>116</v>
      </c>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row>
    <row r="80" spans="1:71" s="85" customFormat="1" ht="16" hidden="1" customHeight="1">
      <c r="A80" s="176" t="s">
        <v>117</v>
      </c>
      <c r="B80" s="196" t="s">
        <v>118</v>
      </c>
      <c r="C80" s="196" t="s">
        <v>119</v>
      </c>
      <c r="D80" s="196" t="s">
        <v>120</v>
      </c>
      <c r="E80" s="196" t="s">
        <v>121</v>
      </c>
      <c r="F80" s="196" t="s">
        <v>122</v>
      </c>
      <c r="G80" s="196" t="s">
        <v>123</v>
      </c>
      <c r="H80" s="196" t="s">
        <v>124</v>
      </c>
      <c r="I80" s="196" t="s">
        <v>125</v>
      </c>
      <c r="J80" s="196" t="s">
        <v>126</v>
      </c>
      <c r="K80" s="196" t="s">
        <v>127</v>
      </c>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row>
    <row r="81" spans="1:71" s="85" customFormat="1" ht="16" hidden="1" customHeight="1">
      <c r="A81" s="176" t="s">
        <v>128</v>
      </c>
      <c r="B81" s="196" t="s">
        <v>129</v>
      </c>
      <c r="C81" s="196" t="s">
        <v>130</v>
      </c>
      <c r="D81" s="196" t="s">
        <v>131</v>
      </c>
      <c r="E81" s="196" t="s">
        <v>132</v>
      </c>
      <c r="F81" s="196" t="s">
        <v>133</v>
      </c>
      <c r="G81" s="196" t="s">
        <v>134</v>
      </c>
      <c r="H81" s="196" t="s">
        <v>135</v>
      </c>
      <c r="I81" s="196" t="s">
        <v>136</v>
      </c>
      <c r="J81" s="196" t="s">
        <v>137</v>
      </c>
      <c r="K81" s="196" t="s">
        <v>138</v>
      </c>
      <c r="L81" s="196" t="s">
        <v>139</v>
      </c>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row>
    <row r="82" spans="1:71" s="85" customFormat="1" ht="16" hidden="1" customHeight="1">
      <c r="A82" s="176" t="s">
        <v>140</v>
      </c>
      <c r="B82" s="196" t="s">
        <v>141</v>
      </c>
      <c r="C82" s="196" t="s">
        <v>142</v>
      </c>
      <c r="D82" s="196" t="s">
        <v>143</v>
      </c>
      <c r="E82" s="196" t="s">
        <v>144</v>
      </c>
      <c r="F82" s="196" t="s">
        <v>145</v>
      </c>
      <c r="G82" s="196" t="s">
        <v>146</v>
      </c>
      <c r="H82" s="196" t="s">
        <v>147</v>
      </c>
      <c r="I82" s="196" t="s">
        <v>148</v>
      </c>
      <c r="J82" s="196" t="s">
        <v>149</v>
      </c>
      <c r="K82" s="196" t="s">
        <v>150</v>
      </c>
      <c r="L82" s="196" t="s">
        <v>151</v>
      </c>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row>
    <row r="83" spans="1:71" s="85" customFormat="1" ht="16" hidden="1" customHeight="1">
      <c r="A83" s="176" t="s">
        <v>152</v>
      </c>
      <c r="B83" s="196" t="s">
        <v>153</v>
      </c>
      <c r="C83" s="196" t="s">
        <v>154</v>
      </c>
      <c r="D83" s="196" t="s">
        <v>155</v>
      </c>
      <c r="E83" s="196" t="s">
        <v>156</v>
      </c>
      <c r="F83" s="196" t="s">
        <v>157</v>
      </c>
      <c r="G83" s="196" t="s">
        <v>158</v>
      </c>
      <c r="H83" s="196" t="s">
        <v>159</v>
      </c>
      <c r="I83" s="196" t="s">
        <v>160</v>
      </c>
      <c r="J83" s="196" t="s">
        <v>161</v>
      </c>
      <c r="K83" s="196" t="s">
        <v>162</v>
      </c>
      <c r="L83" s="196" t="s">
        <v>163</v>
      </c>
      <c r="M83" s="196" t="s">
        <v>164</v>
      </c>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row>
    <row r="84" spans="1:71" s="85" customFormat="1" ht="16" hidden="1" customHeight="1">
      <c r="A84" s="176" t="s">
        <v>165</v>
      </c>
      <c r="B84" s="196" t="s">
        <v>166</v>
      </c>
      <c r="C84" s="196" t="s">
        <v>167</v>
      </c>
      <c r="D84" s="196" t="s">
        <v>168</v>
      </c>
      <c r="E84" s="196" t="s">
        <v>169</v>
      </c>
      <c r="F84" s="196" t="s">
        <v>170</v>
      </c>
      <c r="G84" s="196" t="s">
        <v>171</v>
      </c>
      <c r="H84" s="196" t="s">
        <v>172</v>
      </c>
      <c r="I84" s="196" t="s">
        <v>173</v>
      </c>
      <c r="J84" s="196" t="s">
        <v>174</v>
      </c>
      <c r="K84" s="196" t="s">
        <v>175</v>
      </c>
      <c r="L84" s="196" t="s">
        <v>176</v>
      </c>
      <c r="M84" s="196" t="s">
        <v>177</v>
      </c>
      <c r="N84" s="196" t="s">
        <v>178</v>
      </c>
      <c r="O84" s="196" t="s">
        <v>179</v>
      </c>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row>
    <row r="85" spans="1:71" s="85" customFormat="1" ht="16" hidden="1" customHeight="1">
      <c r="A85" s="176" t="s">
        <v>180</v>
      </c>
      <c r="B85" s="196" t="s">
        <v>181</v>
      </c>
      <c r="C85" s="196" t="s">
        <v>182</v>
      </c>
      <c r="D85" s="196" t="s">
        <v>183</v>
      </c>
      <c r="E85" s="196" t="s">
        <v>184</v>
      </c>
      <c r="F85" s="196" t="s">
        <v>185</v>
      </c>
      <c r="G85" s="196" t="s">
        <v>186</v>
      </c>
      <c r="H85" s="196" t="s">
        <v>187</v>
      </c>
      <c r="I85" s="196" t="s">
        <v>188</v>
      </c>
      <c r="J85" s="196" t="s">
        <v>189</v>
      </c>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6"/>
      <c r="BR85" s="176"/>
      <c r="BS85" s="176"/>
    </row>
    <row r="86" spans="1:71" s="85" customFormat="1" ht="16" hidden="1" customHeight="1">
      <c r="A86" s="176" t="s">
        <v>190</v>
      </c>
      <c r="B86" s="196" t="s">
        <v>191</v>
      </c>
      <c r="C86" s="196" t="s">
        <v>192</v>
      </c>
      <c r="D86" s="196" t="s">
        <v>193</v>
      </c>
      <c r="E86" s="196" t="s">
        <v>194</v>
      </c>
      <c r="F86" s="196" t="s">
        <v>195</v>
      </c>
      <c r="G86" s="196" t="s">
        <v>196</v>
      </c>
      <c r="H86" s="196" t="s">
        <v>197</v>
      </c>
      <c r="I86" s="196" t="s">
        <v>198</v>
      </c>
      <c r="J86" s="196" t="s">
        <v>199</v>
      </c>
      <c r="K86" s="196" t="s">
        <v>200</v>
      </c>
      <c r="L86" s="196" t="s">
        <v>201</v>
      </c>
      <c r="M86" s="196" t="s">
        <v>202</v>
      </c>
      <c r="N86" s="196" t="s">
        <v>203</v>
      </c>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row>
    <row r="87" spans="1:71" s="85" customFormat="1" ht="16" hidden="1" customHeight="1">
      <c r="A87" s="176" t="s">
        <v>204</v>
      </c>
      <c r="B87" s="196" t="s">
        <v>205</v>
      </c>
      <c r="C87" s="196" t="s">
        <v>206</v>
      </c>
      <c r="D87" s="196" t="s">
        <v>207</v>
      </c>
      <c r="E87" s="196" t="s">
        <v>208</v>
      </c>
      <c r="F87" s="196" t="s">
        <v>209</v>
      </c>
      <c r="G87" s="196" t="s">
        <v>210</v>
      </c>
      <c r="H87" s="196" t="s">
        <v>211</v>
      </c>
      <c r="I87" s="196" t="s">
        <v>212</v>
      </c>
      <c r="J87" s="196" t="s">
        <v>213</v>
      </c>
      <c r="K87" s="196" t="s">
        <v>214</v>
      </c>
      <c r="L87" s="196" t="s">
        <v>215</v>
      </c>
      <c r="M87" s="196" t="s">
        <v>216</v>
      </c>
      <c r="N87" s="196" t="s">
        <v>217</v>
      </c>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row>
    <row r="88" spans="1:71" s="85" customFormat="1" ht="16" hidden="1" customHeight="1">
      <c r="A88" s="176" t="s">
        <v>218</v>
      </c>
      <c r="B88" s="196" t="s">
        <v>219</v>
      </c>
      <c r="C88" s="196" t="s">
        <v>220</v>
      </c>
      <c r="D88" s="196" t="s">
        <v>221</v>
      </c>
      <c r="E88" s="196" t="s">
        <v>222</v>
      </c>
      <c r="F88" s="196" t="s">
        <v>223</v>
      </c>
      <c r="G88" s="196" t="s">
        <v>224</v>
      </c>
      <c r="H88" s="196" t="s">
        <v>225</v>
      </c>
      <c r="I88" s="196" t="s">
        <v>226</v>
      </c>
      <c r="J88" s="196" t="s">
        <v>227</v>
      </c>
      <c r="K88" s="196" t="s">
        <v>228</v>
      </c>
      <c r="L88" s="196" t="s">
        <v>229</v>
      </c>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row>
    <row r="89" spans="1:71" s="85" customFormat="1" ht="16" hidden="1" customHeight="1">
      <c r="A89" s="176" t="s">
        <v>230</v>
      </c>
      <c r="B89" s="196" t="s">
        <v>231</v>
      </c>
      <c r="C89" s="196" t="s">
        <v>232</v>
      </c>
      <c r="D89" s="196" t="s">
        <v>233</v>
      </c>
      <c r="E89" s="196" t="s">
        <v>234</v>
      </c>
      <c r="F89" s="196" t="s">
        <v>235</v>
      </c>
      <c r="G89" s="196" t="s">
        <v>236</v>
      </c>
      <c r="H89" s="196" t="s">
        <v>237</v>
      </c>
      <c r="I89" s="196" t="s">
        <v>238</v>
      </c>
      <c r="J89" s="196" t="s">
        <v>239</v>
      </c>
      <c r="K89" s="196" t="s">
        <v>240</v>
      </c>
      <c r="L89" s="196" t="s">
        <v>241</v>
      </c>
      <c r="M89" s="196" t="s">
        <v>242</v>
      </c>
      <c r="N89" s="196" t="s">
        <v>243</v>
      </c>
      <c r="O89" s="196" t="s">
        <v>244</v>
      </c>
      <c r="P89" s="196" t="s">
        <v>245</v>
      </c>
      <c r="Q89" s="196" t="s">
        <v>246</v>
      </c>
      <c r="R89" s="196" t="s">
        <v>247</v>
      </c>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row>
    <row r="90" spans="1:71" s="85" customFormat="1" ht="16" hidden="1" customHeight="1">
      <c r="A90" s="176" t="s">
        <v>248</v>
      </c>
      <c r="B90" s="196" t="s">
        <v>249</v>
      </c>
      <c r="C90" s="196" t="s">
        <v>250</v>
      </c>
      <c r="D90" s="196" t="s">
        <v>251</v>
      </c>
      <c r="E90" s="196" t="s">
        <v>252</v>
      </c>
      <c r="F90" s="196" t="s">
        <v>253</v>
      </c>
      <c r="G90" s="196" t="s">
        <v>254</v>
      </c>
      <c r="H90" s="196" t="s">
        <v>255</v>
      </c>
      <c r="I90" s="196" t="s">
        <v>256</v>
      </c>
      <c r="J90" s="196" t="s">
        <v>257</v>
      </c>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row>
    <row r="91" spans="1:71" s="85" customFormat="1" ht="16" hidden="1" customHeight="1">
      <c r="A91" s="176" t="s">
        <v>258</v>
      </c>
      <c r="B91" s="196" t="s">
        <v>259</v>
      </c>
      <c r="C91" s="196" t="s">
        <v>260</v>
      </c>
      <c r="D91" s="196" t="s">
        <v>261</v>
      </c>
      <c r="E91" s="196" t="s">
        <v>262</v>
      </c>
      <c r="F91" s="196" t="s">
        <v>263</v>
      </c>
      <c r="G91" s="196" t="s">
        <v>264</v>
      </c>
      <c r="H91" s="196" t="s">
        <v>265</v>
      </c>
      <c r="I91" s="196" t="s">
        <v>266</v>
      </c>
      <c r="J91" s="196" t="s">
        <v>267</v>
      </c>
      <c r="K91" s="196" t="s">
        <v>268</v>
      </c>
      <c r="L91" s="196" t="s">
        <v>269</v>
      </c>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row>
    <row r="92" spans="1:71" s="85" customFormat="1" ht="16" hidden="1" customHeight="1">
      <c r="A92" s="176" t="s">
        <v>270</v>
      </c>
      <c r="B92" s="196" t="s">
        <v>271</v>
      </c>
      <c r="C92" s="196" t="s">
        <v>272</v>
      </c>
      <c r="D92" s="196" t="s">
        <v>273</v>
      </c>
      <c r="E92" s="196" t="s">
        <v>274</v>
      </c>
      <c r="F92" s="196" t="s">
        <v>275</v>
      </c>
      <c r="G92" s="196" t="s">
        <v>276</v>
      </c>
      <c r="H92" s="196" t="s">
        <v>277</v>
      </c>
      <c r="I92" s="196" t="s">
        <v>278</v>
      </c>
      <c r="J92" s="196" t="s">
        <v>279</v>
      </c>
      <c r="K92" s="196" t="s">
        <v>280</v>
      </c>
      <c r="L92" s="196" t="s">
        <v>281</v>
      </c>
      <c r="M92" s="196" t="s">
        <v>282</v>
      </c>
      <c r="N92" s="196" t="s">
        <v>283</v>
      </c>
      <c r="O92" s="196" t="s">
        <v>284</v>
      </c>
      <c r="P92" s="196" t="s">
        <v>285</v>
      </c>
      <c r="Q92" s="196" t="s">
        <v>286</v>
      </c>
      <c r="R92" s="196" t="s">
        <v>287</v>
      </c>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row>
    <row r="93" spans="1:71" s="85" customFormat="1" ht="16" hidden="1" customHeight="1">
      <c r="A93" s="176" t="s">
        <v>288</v>
      </c>
      <c r="B93" s="196" t="s">
        <v>289</v>
      </c>
      <c r="C93" s="196" t="s">
        <v>290</v>
      </c>
      <c r="D93" s="196" t="s">
        <v>291</v>
      </c>
      <c r="E93" s="196" t="s">
        <v>292</v>
      </c>
      <c r="F93" s="196" t="s">
        <v>293</v>
      </c>
      <c r="G93" s="196" t="s">
        <v>294</v>
      </c>
      <c r="H93" s="196" t="s">
        <v>295</v>
      </c>
      <c r="I93" s="196" t="s">
        <v>296</v>
      </c>
      <c r="J93" s="196" t="s">
        <v>297</v>
      </c>
      <c r="K93" s="196" t="s">
        <v>298</v>
      </c>
      <c r="L93" s="196" t="s">
        <v>299</v>
      </c>
      <c r="M93" s="196" t="s">
        <v>300</v>
      </c>
      <c r="N93" s="196" t="s">
        <v>301</v>
      </c>
      <c r="O93" s="196" t="s">
        <v>302</v>
      </c>
      <c r="P93" s="196" t="s">
        <v>303</v>
      </c>
      <c r="Q93" s="196" t="s">
        <v>304</v>
      </c>
      <c r="R93" s="196" t="s">
        <v>305</v>
      </c>
      <c r="S93" s="196" t="s">
        <v>306</v>
      </c>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row>
    <row r="94" spans="1:71" s="85" customFormat="1" ht="16" hidden="1" customHeight="1">
      <c r="A94" s="176" t="s">
        <v>307</v>
      </c>
      <c r="B94" s="196" t="s">
        <v>308</v>
      </c>
      <c r="C94" s="196" t="s">
        <v>309</v>
      </c>
      <c r="D94" s="196" t="s">
        <v>310</v>
      </c>
      <c r="E94" s="196" t="s">
        <v>311</v>
      </c>
      <c r="F94" s="196" t="s">
        <v>312</v>
      </c>
      <c r="G94" s="196" t="s">
        <v>313</v>
      </c>
      <c r="H94" s="196" t="s">
        <v>314</v>
      </c>
      <c r="I94" s="196" t="s">
        <v>315</v>
      </c>
      <c r="J94" s="196" t="s">
        <v>316</v>
      </c>
      <c r="K94" s="196" t="s">
        <v>317</v>
      </c>
      <c r="L94" s="196" t="s">
        <v>318</v>
      </c>
      <c r="M94" s="196" t="s">
        <v>319</v>
      </c>
      <c r="N94" s="196" t="s">
        <v>320</v>
      </c>
      <c r="O94" s="196" t="s">
        <v>321</v>
      </c>
      <c r="P94" s="196" t="s">
        <v>322</v>
      </c>
      <c r="Q94" s="196" t="s">
        <v>323</v>
      </c>
      <c r="R94" s="196" t="s">
        <v>324</v>
      </c>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row>
    <row r="95" spans="1:71" s="85" customFormat="1" ht="16" hidden="1" customHeight="1">
      <c r="A95" s="176" t="s">
        <v>325</v>
      </c>
      <c r="B95" s="196" t="s">
        <v>326</v>
      </c>
      <c r="C95" s="196" t="s">
        <v>327</v>
      </c>
      <c r="D95" s="196" t="s">
        <v>328</v>
      </c>
      <c r="E95" s="196" t="s">
        <v>329</v>
      </c>
      <c r="F95" s="196" t="s">
        <v>330</v>
      </c>
      <c r="G95" s="196" t="s">
        <v>331</v>
      </c>
      <c r="H95" s="196" t="s">
        <v>332</v>
      </c>
      <c r="I95" s="196" t="s">
        <v>333</v>
      </c>
      <c r="J95" s="196" t="s">
        <v>334</v>
      </c>
      <c r="K95" s="196" t="s">
        <v>335</v>
      </c>
      <c r="L95" s="196" t="s">
        <v>336</v>
      </c>
      <c r="M95" s="196" t="s">
        <v>337</v>
      </c>
      <c r="N95" s="196" t="s">
        <v>338</v>
      </c>
      <c r="O95" s="196" t="s">
        <v>339</v>
      </c>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row>
    <row r="96" spans="1:71" s="85" customFormat="1" ht="16" hidden="1" customHeight="1">
      <c r="A96" s="176" t="s">
        <v>340</v>
      </c>
      <c r="B96" s="196" t="s">
        <v>341</v>
      </c>
      <c r="C96" s="196" t="s">
        <v>342</v>
      </c>
      <c r="D96" s="196" t="s">
        <v>343</v>
      </c>
      <c r="E96" s="196" t="s">
        <v>344</v>
      </c>
      <c r="F96" s="196" t="s">
        <v>345</v>
      </c>
      <c r="G96" s="196" t="s">
        <v>346</v>
      </c>
      <c r="H96" s="196" t="s">
        <v>347</v>
      </c>
      <c r="I96" s="196" t="s">
        <v>348</v>
      </c>
      <c r="J96" s="196" t="s">
        <v>349</v>
      </c>
      <c r="K96" s="196" t="s">
        <v>350</v>
      </c>
      <c r="L96" s="196" t="s">
        <v>351</v>
      </c>
      <c r="M96" s="196" t="s">
        <v>352</v>
      </c>
      <c r="N96" s="196" t="s">
        <v>353</v>
      </c>
      <c r="O96" s="196" t="s">
        <v>354</v>
      </c>
      <c r="P96" s="196" t="s">
        <v>355</v>
      </c>
      <c r="Q96" s="196" t="s">
        <v>356</v>
      </c>
      <c r="R96" s="196" t="s">
        <v>357</v>
      </c>
      <c r="S96" s="196" t="s">
        <v>358</v>
      </c>
      <c r="T96" s="196" t="s">
        <v>359</v>
      </c>
      <c r="U96" s="196" t="s">
        <v>360</v>
      </c>
      <c r="V96" s="196" t="s">
        <v>361</v>
      </c>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row>
    <row r="97" spans="1:71" s="85" customFormat="1" ht="16" hidden="1" customHeight="1">
      <c r="A97" s="176" t="s">
        <v>362</v>
      </c>
      <c r="B97" s="196" t="s">
        <v>363</v>
      </c>
      <c r="C97" s="196" t="s">
        <v>364</v>
      </c>
      <c r="D97" s="196" t="s">
        <v>365</v>
      </c>
      <c r="E97" s="196" t="s">
        <v>366</v>
      </c>
      <c r="F97" s="196" t="s">
        <v>367</v>
      </c>
      <c r="G97" s="196" t="s">
        <v>368</v>
      </c>
      <c r="H97" s="196" t="s">
        <v>369</v>
      </c>
      <c r="I97" s="196" t="s">
        <v>370</v>
      </c>
      <c r="J97" s="196" t="s">
        <v>371</v>
      </c>
      <c r="K97" s="196" t="s">
        <v>372</v>
      </c>
      <c r="L97" s="196" t="s">
        <v>373</v>
      </c>
      <c r="M97" s="196" t="s">
        <v>374</v>
      </c>
      <c r="N97" s="196" t="s">
        <v>375</v>
      </c>
      <c r="O97" s="196" t="s">
        <v>376</v>
      </c>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c r="BA97" s="176"/>
      <c r="BB97" s="176"/>
      <c r="BC97" s="176"/>
      <c r="BD97" s="176"/>
      <c r="BE97" s="176"/>
      <c r="BF97" s="176"/>
      <c r="BG97" s="176"/>
      <c r="BH97" s="176"/>
      <c r="BI97" s="176"/>
      <c r="BJ97" s="176"/>
      <c r="BK97" s="176"/>
      <c r="BL97" s="176"/>
      <c r="BM97" s="176"/>
      <c r="BN97" s="176"/>
      <c r="BO97" s="176"/>
      <c r="BP97" s="176"/>
      <c r="BQ97" s="176"/>
      <c r="BR97" s="176"/>
      <c r="BS97" s="176"/>
    </row>
    <row r="98" spans="1:71" s="85" customFormat="1" ht="16" hidden="1" customHeight="1">
      <c r="A98" s="176" t="s">
        <v>377</v>
      </c>
      <c r="B98" s="196" t="s">
        <v>378</v>
      </c>
      <c r="C98" s="196" t="s">
        <v>379</v>
      </c>
      <c r="D98" s="196" t="s">
        <v>380</v>
      </c>
      <c r="E98" s="196" t="s">
        <v>381</v>
      </c>
      <c r="F98" s="196" t="s">
        <v>382</v>
      </c>
      <c r="G98" s="196" t="s">
        <v>383</v>
      </c>
      <c r="H98" s="196" t="s">
        <v>384</v>
      </c>
      <c r="I98" s="196" t="s">
        <v>385</v>
      </c>
      <c r="J98" s="196" t="s">
        <v>386</v>
      </c>
      <c r="K98" s="196" t="s">
        <v>387</v>
      </c>
      <c r="L98" s="196" t="s">
        <v>388</v>
      </c>
      <c r="M98" s="196" t="s">
        <v>389</v>
      </c>
      <c r="N98" s="196" t="s">
        <v>390</v>
      </c>
      <c r="O98" s="196" t="s">
        <v>391</v>
      </c>
      <c r="P98" s="196" t="s">
        <v>392</v>
      </c>
      <c r="Q98" s="196" t="s">
        <v>393</v>
      </c>
      <c r="R98" s="196" t="s">
        <v>394</v>
      </c>
      <c r="S98" s="196" t="s">
        <v>395</v>
      </c>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row>
    <row r="99" spans="1:71" s="85" customFormat="1" ht="16" hidden="1" customHeight="1">
      <c r="A99" s="176" t="s">
        <v>396</v>
      </c>
      <c r="B99" s="196" t="s">
        <v>397</v>
      </c>
      <c r="C99" s="196" t="s">
        <v>398</v>
      </c>
      <c r="D99" s="196" t="s">
        <v>399</v>
      </c>
      <c r="E99" s="196" t="s">
        <v>400</v>
      </c>
      <c r="F99" s="196" t="s">
        <v>401</v>
      </c>
      <c r="G99" s="196" t="s">
        <v>402</v>
      </c>
      <c r="H99" s="196" t="s">
        <v>403</v>
      </c>
      <c r="I99" s="196" t="s">
        <v>404</v>
      </c>
      <c r="J99" s="196" t="s">
        <v>405</v>
      </c>
      <c r="K99" s="196" t="s">
        <v>406</v>
      </c>
      <c r="L99" s="196" t="s">
        <v>407</v>
      </c>
      <c r="M99" s="196" t="s">
        <v>408</v>
      </c>
      <c r="N99" s="196" t="s">
        <v>409</v>
      </c>
      <c r="O99" s="196" t="s">
        <v>410</v>
      </c>
      <c r="P99" s="196" t="s">
        <v>411</v>
      </c>
      <c r="Q99" s="196" t="s">
        <v>412</v>
      </c>
      <c r="R99" s="196" t="s">
        <v>413</v>
      </c>
      <c r="S99" s="196" t="s">
        <v>414</v>
      </c>
      <c r="T99" s="196" t="s">
        <v>415</v>
      </c>
      <c r="U99" s="196" t="s">
        <v>416</v>
      </c>
      <c r="V99" s="196" t="s">
        <v>417</v>
      </c>
      <c r="W99" s="196" t="s">
        <v>418</v>
      </c>
      <c r="X99" s="196" t="s">
        <v>419</v>
      </c>
      <c r="Y99" s="196" t="s">
        <v>420</v>
      </c>
      <c r="Z99" s="196" t="s">
        <v>421</v>
      </c>
      <c r="AA99" s="196" t="s">
        <v>422</v>
      </c>
      <c r="AB99" s="196" t="s">
        <v>423</v>
      </c>
      <c r="AC99" s="196" t="s">
        <v>424</v>
      </c>
      <c r="AD99" s="196" t="s">
        <v>425</v>
      </c>
      <c r="AE99" s="196" t="s">
        <v>426</v>
      </c>
      <c r="AF99" s="196" t="s">
        <v>427</v>
      </c>
      <c r="AG99" s="196" t="s">
        <v>428</v>
      </c>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row>
    <row r="100" spans="1:71" s="85" customFormat="1" ht="16" hidden="1" customHeight="1">
      <c r="A100" s="176" t="s">
        <v>429</v>
      </c>
      <c r="B100" s="196" t="s">
        <v>430</v>
      </c>
      <c r="C100" s="196" t="s">
        <v>431</v>
      </c>
      <c r="D100" s="196" t="s">
        <v>432</v>
      </c>
      <c r="E100" s="196" t="s">
        <v>433</v>
      </c>
      <c r="F100" s="196" t="s">
        <v>434</v>
      </c>
      <c r="G100" s="196" t="s">
        <v>435</v>
      </c>
      <c r="H100" s="196" t="s">
        <v>436</v>
      </c>
      <c r="I100" s="196" t="s">
        <v>437</v>
      </c>
      <c r="J100" s="196" t="s">
        <v>438</v>
      </c>
      <c r="K100" s="196" t="s">
        <v>439</v>
      </c>
      <c r="L100" s="196" t="s">
        <v>440</v>
      </c>
      <c r="M100" s="196" t="s">
        <v>441</v>
      </c>
      <c r="N100" s="196" t="s">
        <v>442</v>
      </c>
      <c r="O100" s="196" t="s">
        <v>443</v>
      </c>
      <c r="P100" s="196" t="s">
        <v>444</v>
      </c>
      <c r="Q100" s="196" t="s">
        <v>445</v>
      </c>
      <c r="R100" s="196" t="s">
        <v>446</v>
      </c>
      <c r="S100" s="196" t="s">
        <v>447</v>
      </c>
      <c r="T100" s="196" t="s">
        <v>448</v>
      </c>
      <c r="U100" s="196" t="s">
        <v>449</v>
      </c>
      <c r="V100" s="196" t="s">
        <v>450</v>
      </c>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row>
    <row r="101" spans="1:71" s="85" customFormat="1" ht="16" hidden="1" customHeight="1">
      <c r="A101" s="176" t="s">
        <v>451</v>
      </c>
      <c r="B101" s="196" t="s">
        <v>452</v>
      </c>
      <c r="C101" s="196" t="s">
        <v>453</v>
      </c>
      <c r="D101" s="196" t="s">
        <v>454</v>
      </c>
      <c r="E101" s="196" t="s">
        <v>455</v>
      </c>
      <c r="F101" s="196" t="s">
        <v>456</v>
      </c>
      <c r="G101" s="196" t="s">
        <v>457</v>
      </c>
      <c r="H101" s="196" t="s">
        <v>458</v>
      </c>
      <c r="I101" s="196" t="s">
        <v>459</v>
      </c>
      <c r="J101" s="196" t="s">
        <v>460</v>
      </c>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row>
    <row r="102" spans="1:71" s="85" customFormat="1" ht="16" hidden="1" customHeight="1">
      <c r="A102" s="176" t="s">
        <v>461</v>
      </c>
      <c r="B102" s="196" t="s">
        <v>462</v>
      </c>
      <c r="C102" s="196" t="s">
        <v>463</v>
      </c>
      <c r="D102" s="196" t="s">
        <v>464</v>
      </c>
      <c r="E102" s="196" t="s">
        <v>465</v>
      </c>
      <c r="F102" s="196" t="s">
        <v>466</v>
      </c>
      <c r="G102" s="196" t="s">
        <v>467</v>
      </c>
      <c r="H102" s="196" t="s">
        <v>468</v>
      </c>
      <c r="I102" s="196" t="s">
        <v>469</v>
      </c>
      <c r="J102" s="196" t="s">
        <v>470</v>
      </c>
      <c r="K102" s="196" t="s">
        <v>471</v>
      </c>
      <c r="L102" s="196" t="s">
        <v>472</v>
      </c>
      <c r="M102" s="196" t="s">
        <v>473</v>
      </c>
      <c r="N102" s="196" t="s">
        <v>474</v>
      </c>
      <c r="O102" s="196" t="s">
        <v>475</v>
      </c>
      <c r="P102" s="196" t="s">
        <v>476</v>
      </c>
      <c r="Q102" s="196" t="s">
        <v>477</v>
      </c>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176"/>
      <c r="BS102" s="176"/>
    </row>
    <row r="103" spans="1:71" s="85" customFormat="1" ht="16" hidden="1" customHeight="1">
      <c r="A103" s="176" t="s">
        <v>478</v>
      </c>
      <c r="B103" s="196" t="s">
        <v>479</v>
      </c>
      <c r="C103" s="196" t="s">
        <v>480</v>
      </c>
      <c r="D103" s="196" t="s">
        <v>481</v>
      </c>
      <c r="E103" s="196" t="s">
        <v>482</v>
      </c>
      <c r="F103" s="196" t="s">
        <v>483</v>
      </c>
      <c r="G103" s="196" t="s">
        <v>484</v>
      </c>
      <c r="H103" s="196" t="s">
        <v>485</v>
      </c>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row>
    <row r="104" spans="1:71" s="85" customFormat="1" ht="16" hidden="1" customHeight="1">
      <c r="A104" s="176" t="s">
        <v>486</v>
      </c>
      <c r="B104" s="196" t="s">
        <v>487</v>
      </c>
      <c r="C104" s="196" t="s">
        <v>488</v>
      </c>
      <c r="D104" s="196" t="s">
        <v>489</v>
      </c>
      <c r="E104" s="196" t="s">
        <v>490</v>
      </c>
      <c r="F104" s="196" t="s">
        <v>491</v>
      </c>
      <c r="G104" s="196" t="s">
        <v>492</v>
      </c>
      <c r="H104" s="196" t="s">
        <v>493</v>
      </c>
      <c r="I104" s="196" t="s">
        <v>494</v>
      </c>
      <c r="J104" s="196" t="s">
        <v>495</v>
      </c>
      <c r="K104" s="196" t="s">
        <v>496</v>
      </c>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row>
    <row r="105" spans="1:71" s="85" customFormat="1" ht="16" hidden="1" customHeight="1">
      <c r="A105" s="176" t="s">
        <v>497</v>
      </c>
      <c r="B105" s="196" t="s">
        <v>498</v>
      </c>
      <c r="C105" s="196" t="s">
        <v>499</v>
      </c>
      <c r="D105" s="196" t="s">
        <v>500</v>
      </c>
      <c r="E105" s="196" t="s">
        <v>501</v>
      </c>
      <c r="F105" s="196" t="s">
        <v>502</v>
      </c>
      <c r="G105" s="196" t="s">
        <v>503</v>
      </c>
      <c r="H105" s="196" t="s">
        <v>504</v>
      </c>
      <c r="I105" s="196" t="s">
        <v>505</v>
      </c>
      <c r="J105" s="196" t="s">
        <v>506</v>
      </c>
      <c r="K105" s="196" t="s">
        <v>507</v>
      </c>
      <c r="L105" s="196" t="s">
        <v>508</v>
      </c>
      <c r="M105" s="196" t="s">
        <v>509</v>
      </c>
      <c r="N105" s="196" t="s">
        <v>510</v>
      </c>
      <c r="O105" s="196" t="s">
        <v>511</v>
      </c>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row>
    <row r="106" spans="1:71" s="85" customFormat="1" ht="16" hidden="1" customHeight="1">
      <c r="A106" s="176" t="s">
        <v>512</v>
      </c>
      <c r="B106" s="196" t="s">
        <v>513</v>
      </c>
      <c r="C106" s="196" t="s">
        <v>514</v>
      </c>
      <c r="D106" s="196" t="s">
        <v>515</v>
      </c>
      <c r="E106" s="196" t="s">
        <v>516</v>
      </c>
      <c r="F106" s="196" t="s">
        <v>517</v>
      </c>
      <c r="G106" s="196" t="s">
        <v>518</v>
      </c>
      <c r="H106" s="196" t="s">
        <v>519</v>
      </c>
      <c r="I106" s="196" t="s">
        <v>520</v>
      </c>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row>
    <row r="107" spans="1:71" s="85" customFormat="1" ht="16" hidden="1" customHeight="1">
      <c r="A107" s="176" t="s">
        <v>521</v>
      </c>
      <c r="B107" s="196" t="s">
        <v>522</v>
      </c>
      <c r="C107" s="196" t="s">
        <v>523</v>
      </c>
      <c r="D107" s="196" t="s">
        <v>524</v>
      </c>
      <c r="E107" s="196" t="s">
        <v>525</v>
      </c>
      <c r="F107" s="196" t="s">
        <v>526</v>
      </c>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row>
    <row r="108" spans="1:71" s="85" customFormat="1" ht="16" hidden="1" customHeight="1">
      <c r="A108" s="176" t="s">
        <v>527</v>
      </c>
      <c r="B108" s="196" t="s">
        <v>528</v>
      </c>
      <c r="C108" s="196" t="s">
        <v>529</v>
      </c>
      <c r="D108" s="196" t="s">
        <v>530</v>
      </c>
      <c r="E108" s="196" t="s">
        <v>531</v>
      </c>
      <c r="F108" s="196" t="s">
        <v>532</v>
      </c>
      <c r="G108" s="196" t="s">
        <v>533</v>
      </c>
      <c r="H108" s="196" t="s">
        <v>534</v>
      </c>
      <c r="I108" s="196" t="s">
        <v>535</v>
      </c>
      <c r="J108" s="196" t="s">
        <v>536</v>
      </c>
      <c r="K108" s="196" t="s">
        <v>537</v>
      </c>
      <c r="L108" s="196" t="s">
        <v>538</v>
      </c>
      <c r="M108" s="196" t="s">
        <v>539</v>
      </c>
      <c r="N108" s="196" t="s">
        <v>540</v>
      </c>
      <c r="O108" s="196" t="s">
        <v>541</v>
      </c>
      <c r="P108" s="196" t="s">
        <v>542</v>
      </c>
      <c r="Q108" s="196" t="s">
        <v>543</v>
      </c>
      <c r="R108" s="196" t="s">
        <v>544</v>
      </c>
      <c r="S108" s="196" t="s">
        <v>545</v>
      </c>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row>
    <row r="109" spans="1:71" s="85" customFormat="1" ht="16" hidden="1" customHeight="1">
      <c r="A109" s="176" t="s">
        <v>546</v>
      </c>
      <c r="B109" s="176" t="s">
        <v>546</v>
      </c>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c r="BP109" s="176"/>
      <c r="BQ109" s="176"/>
      <c r="BR109" s="176"/>
      <c r="BS109" s="176"/>
    </row>
    <row r="110" spans="1:71" s="85" customFormat="1" ht="16" hidden="1" customHeight="1">
      <c r="A110" s="176" t="s">
        <v>547</v>
      </c>
      <c r="B110" s="196" t="s">
        <v>548</v>
      </c>
      <c r="C110" s="196" t="s">
        <v>549</v>
      </c>
      <c r="D110" s="196" t="s">
        <v>550</v>
      </c>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6"/>
      <c r="BR110" s="176"/>
      <c r="BS110" s="176"/>
    </row>
    <row r="111" spans="1:71" s="85" customFormat="1" ht="16" hidden="1" customHeight="1">
      <c r="A111" s="176" t="s">
        <v>551</v>
      </c>
      <c r="B111" s="176" t="s">
        <v>551</v>
      </c>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row>
    <row r="112" spans="1:71" s="85" customFormat="1" ht="16" hidden="1" customHeight="1">
      <c r="A112" s="178"/>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row>
    <row r="113" spans="1:71" s="85" customFormat="1" ht="16" hidden="1" customHeight="1">
      <c r="A113" s="84" t="s">
        <v>961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c r="BC113" s="176"/>
      <c r="BD113" s="176"/>
      <c r="BE113" s="176"/>
      <c r="BF113" s="176"/>
      <c r="BG113" s="176"/>
      <c r="BH113" s="176"/>
      <c r="BI113" s="176"/>
      <c r="BJ113" s="176"/>
      <c r="BK113" s="176"/>
      <c r="BL113" s="176"/>
      <c r="BM113" s="176"/>
      <c r="BN113" s="176"/>
      <c r="BO113" s="176"/>
      <c r="BP113" s="176"/>
      <c r="BQ113" s="176"/>
      <c r="BR113" s="176"/>
      <c r="BS113" s="176"/>
    </row>
    <row r="114" spans="1:71" s="85" customFormat="1" ht="17.149999999999999" hidden="1" customHeight="1">
      <c r="A114" s="51" t="s">
        <v>1350</v>
      </c>
      <c r="B114" s="51" t="s">
        <v>964</v>
      </c>
      <c r="C114" s="176" t="s">
        <v>1278</v>
      </c>
      <c r="D114" s="176"/>
      <c r="E114" s="197" t="s">
        <v>14</v>
      </c>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I114" s="176"/>
      <c r="BJ114" s="176"/>
      <c r="BK114" s="176"/>
      <c r="BL114" s="176"/>
      <c r="BM114" s="176"/>
      <c r="BN114" s="176"/>
      <c r="BO114" s="176"/>
      <c r="BP114" s="176"/>
      <c r="BQ114" s="176"/>
      <c r="BR114" s="176"/>
      <c r="BS114" s="176"/>
    </row>
    <row r="115" spans="1:71" s="85" customFormat="1" ht="17.149999999999999" hidden="1" customHeight="1">
      <c r="A115" s="213" t="s">
        <v>1349</v>
      </c>
      <c r="B115" s="51" t="s">
        <v>965</v>
      </c>
      <c r="C115" s="176" t="s">
        <v>1279</v>
      </c>
      <c r="D115" s="176"/>
      <c r="E115" s="197" t="s">
        <v>552</v>
      </c>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row>
    <row r="116" spans="1:71" s="85" customFormat="1" ht="17.149999999999999" hidden="1" customHeight="1">
      <c r="A116" s="214" t="s">
        <v>1348</v>
      </c>
      <c r="B116" s="51" t="s">
        <v>966</v>
      </c>
      <c r="C116" s="176" t="s">
        <v>1280</v>
      </c>
      <c r="D116" s="176"/>
      <c r="E116" s="197" t="s">
        <v>553</v>
      </c>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6"/>
      <c r="AY116" s="176"/>
      <c r="AZ116" s="176"/>
      <c r="BA116" s="176"/>
      <c r="BB116" s="176"/>
      <c r="BC116" s="176"/>
      <c r="BD116" s="176"/>
      <c r="BE116" s="176"/>
      <c r="BF116" s="176"/>
      <c r="BG116" s="176"/>
      <c r="BH116" s="176"/>
      <c r="BI116" s="176"/>
      <c r="BJ116" s="176"/>
      <c r="BK116" s="176"/>
      <c r="BL116" s="176"/>
      <c r="BM116" s="176"/>
      <c r="BN116" s="176"/>
      <c r="BO116" s="176"/>
      <c r="BP116" s="176"/>
      <c r="BQ116" s="176"/>
      <c r="BR116" s="176"/>
      <c r="BS116" s="176"/>
    </row>
    <row r="117" spans="1:71" s="85" customFormat="1" ht="17.149999999999999" hidden="1" customHeight="1">
      <c r="A117" s="215" t="s">
        <v>1347</v>
      </c>
      <c r="B117" s="216" t="s">
        <v>967</v>
      </c>
      <c r="C117" s="176" t="s">
        <v>1281</v>
      </c>
      <c r="D117" s="176"/>
      <c r="E117" s="197" t="s">
        <v>554</v>
      </c>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row>
    <row r="118" spans="1:71" s="85" customFormat="1" ht="17.149999999999999" hidden="1" customHeight="1">
      <c r="A118" s="215" t="s">
        <v>1346</v>
      </c>
      <c r="B118" s="216" t="s">
        <v>968</v>
      </c>
      <c r="C118" s="176" t="s">
        <v>1394</v>
      </c>
      <c r="D118" s="176"/>
      <c r="E118" s="197" t="s">
        <v>555</v>
      </c>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row>
    <row r="119" spans="1:71" s="85" customFormat="1" ht="17.149999999999999" hidden="1" customHeight="1">
      <c r="A119" s="215" t="s">
        <v>1345</v>
      </c>
      <c r="B119" s="216" t="s">
        <v>1277</v>
      </c>
      <c r="C119" s="176" t="s">
        <v>1393</v>
      </c>
      <c r="D119" s="176"/>
      <c r="E119" s="197" t="s">
        <v>556</v>
      </c>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row>
    <row r="120" spans="1:71" s="85" customFormat="1" ht="17.149999999999999" hidden="1" customHeight="1">
      <c r="A120" s="215" t="s">
        <v>1344</v>
      </c>
      <c r="B120" s="216" t="s">
        <v>1303</v>
      </c>
      <c r="C120" s="176" t="s">
        <v>1399</v>
      </c>
      <c r="D120" s="176"/>
      <c r="E120" s="197" t="s">
        <v>557</v>
      </c>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row>
    <row r="121" spans="1:71" s="85" customFormat="1" ht="17.149999999999999" hidden="1" customHeight="1">
      <c r="A121" s="215" t="s">
        <v>1343</v>
      </c>
      <c r="B121" s="216" t="s">
        <v>1304</v>
      </c>
      <c r="C121" s="176" t="s">
        <v>1398</v>
      </c>
      <c r="D121" s="176"/>
      <c r="E121" s="197" t="s">
        <v>558</v>
      </c>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row>
    <row r="122" spans="1:71" s="85" customFormat="1" ht="17.149999999999999" hidden="1" customHeight="1">
      <c r="A122" s="215" t="s">
        <v>1342</v>
      </c>
      <c r="B122" s="216" t="s">
        <v>1305</v>
      </c>
      <c r="C122" s="176" t="s">
        <v>1397</v>
      </c>
      <c r="D122" s="176"/>
      <c r="E122" s="197" t="s">
        <v>559</v>
      </c>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row>
    <row r="123" spans="1:71" s="85" customFormat="1" ht="17.149999999999999" hidden="1" customHeight="1">
      <c r="A123" s="217" t="s">
        <v>1341</v>
      </c>
      <c r="B123" s="218" t="s">
        <v>1292</v>
      </c>
      <c r="C123" s="176" t="s">
        <v>1378</v>
      </c>
      <c r="D123" s="176"/>
      <c r="E123" s="197" t="s">
        <v>560</v>
      </c>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76"/>
      <c r="BJ123" s="176"/>
      <c r="BK123" s="176"/>
      <c r="BL123" s="176"/>
      <c r="BM123" s="176"/>
      <c r="BN123" s="176"/>
      <c r="BO123" s="176"/>
      <c r="BP123" s="176"/>
      <c r="BQ123" s="176"/>
      <c r="BR123" s="176"/>
      <c r="BS123" s="176"/>
    </row>
    <row r="124" spans="1:71" s="85" customFormat="1" ht="17.149999999999999" hidden="1" customHeight="1">
      <c r="A124" s="215" t="s">
        <v>979</v>
      </c>
      <c r="B124" s="216" t="s">
        <v>953</v>
      </c>
      <c r="C124" s="176"/>
      <c r="D124" s="176"/>
      <c r="E124" s="197" t="s">
        <v>561</v>
      </c>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c r="BI124" s="176"/>
      <c r="BJ124" s="176"/>
      <c r="BK124" s="176"/>
      <c r="BL124" s="176"/>
      <c r="BM124" s="176"/>
      <c r="BN124" s="176"/>
      <c r="BO124" s="176"/>
      <c r="BP124" s="176"/>
      <c r="BQ124" s="176"/>
      <c r="BR124" s="176"/>
      <c r="BS124" s="176"/>
    </row>
    <row r="125" spans="1:71" s="85" customFormat="1" ht="17.149999999999999" hidden="1" customHeight="1">
      <c r="C125" s="176"/>
      <c r="D125" s="176"/>
      <c r="E125" s="197" t="s">
        <v>562</v>
      </c>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row>
    <row r="126" spans="1:71" s="85" customFormat="1" ht="17.149999999999999" hidden="1" customHeight="1">
      <c r="C126" s="176"/>
      <c r="D126" s="176"/>
      <c r="E126" s="197" t="s">
        <v>563</v>
      </c>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row>
    <row r="127" spans="1:71" s="85" customFormat="1" ht="17.149999999999999" hidden="1" customHeight="1">
      <c r="A127" s="84" t="s">
        <v>962</v>
      </c>
      <c r="C127" s="176"/>
      <c r="D127" s="176"/>
      <c r="E127" s="197" t="s">
        <v>1063</v>
      </c>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row>
    <row r="128" spans="1:71" s="85" customFormat="1" ht="17.149999999999999" hidden="1" customHeight="1">
      <c r="A128" s="217" t="s">
        <v>1340</v>
      </c>
      <c r="B128" s="218" t="s">
        <v>1293</v>
      </c>
      <c r="C128" s="176" t="s">
        <v>1282</v>
      </c>
      <c r="D128" s="176"/>
      <c r="E128" s="197" t="s">
        <v>1060</v>
      </c>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row>
    <row r="129" spans="1:71" s="85" customFormat="1" ht="17.149999999999999" hidden="1" customHeight="1">
      <c r="A129" s="217" t="s">
        <v>1339</v>
      </c>
      <c r="B129" s="218" t="s">
        <v>1294</v>
      </c>
      <c r="C129" s="176" t="s">
        <v>1392</v>
      </c>
      <c r="D129" s="176"/>
      <c r="E129" s="197" t="s">
        <v>1062</v>
      </c>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row>
    <row r="130" spans="1:71" s="85" customFormat="1" ht="17.149999999999999" hidden="1" customHeight="1">
      <c r="A130" s="217" t="s">
        <v>1338</v>
      </c>
      <c r="B130" s="218" t="s">
        <v>1306</v>
      </c>
      <c r="C130" s="176" t="s">
        <v>1283</v>
      </c>
      <c r="D130" s="176"/>
      <c r="E130" s="197" t="s">
        <v>1061</v>
      </c>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row>
    <row r="131" spans="1:71" s="85" customFormat="1" ht="17.149999999999999" hidden="1" customHeight="1">
      <c r="A131" s="217" t="s">
        <v>1337</v>
      </c>
      <c r="B131" s="218" t="s">
        <v>1307</v>
      </c>
      <c r="C131" s="176" t="s">
        <v>1391</v>
      </c>
      <c r="D131" s="176"/>
      <c r="E131" s="197" t="s">
        <v>1075</v>
      </c>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row>
    <row r="132" spans="1:71" s="85" customFormat="1" ht="16" hidden="1" customHeight="1">
      <c r="A132" s="217" t="s">
        <v>1336</v>
      </c>
      <c r="B132" s="218" t="s">
        <v>1308</v>
      </c>
      <c r="C132" s="176" t="s">
        <v>1378</v>
      </c>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row>
    <row r="133" spans="1:71" s="85" customFormat="1" ht="16" hidden="1" customHeight="1">
      <c r="A133" s="217" t="s">
        <v>979</v>
      </c>
      <c r="B133" s="218" t="s">
        <v>953</v>
      </c>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row>
    <row r="134" spans="1:71" s="85" customFormat="1" ht="16" hidden="1" customHeight="1">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row>
    <row r="135" spans="1:71" s="85" customFormat="1" ht="16" hidden="1" customHeight="1">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row>
    <row r="136" spans="1:71" s="85" customFormat="1" ht="16" hidden="1" customHeight="1">
      <c r="A136" s="219"/>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row>
    <row r="137" spans="1:71" s="85" customFormat="1" ht="16" hidden="1" customHeight="1">
      <c r="A137" s="219"/>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row>
    <row r="138" spans="1:71" s="85" customFormat="1" ht="16" hidden="1" customHeight="1">
      <c r="A138" s="86" t="s">
        <v>1237</v>
      </c>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row>
    <row r="139" spans="1:71" s="85" customFormat="1" ht="16" hidden="1" customHeight="1">
      <c r="A139" s="219" t="s">
        <v>1335</v>
      </c>
      <c r="B139" s="218" t="s">
        <v>1293</v>
      </c>
      <c r="C139" s="176" t="s">
        <v>1282</v>
      </c>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row>
    <row r="140" spans="1:71" s="85" customFormat="1" ht="16" hidden="1" customHeight="1">
      <c r="A140" s="219" t="s">
        <v>1333</v>
      </c>
      <c r="B140" s="218" t="s">
        <v>1294</v>
      </c>
      <c r="C140" s="176" t="s">
        <v>1392</v>
      </c>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row>
    <row r="141" spans="1:71" s="85" customFormat="1" ht="16" hidden="1" customHeight="1">
      <c r="A141" s="219" t="s">
        <v>1334</v>
      </c>
      <c r="B141" s="218" t="s">
        <v>1306</v>
      </c>
      <c r="C141" s="176" t="s">
        <v>1283</v>
      </c>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row>
    <row r="142" spans="1:71" s="85" customFormat="1" ht="16" hidden="1" customHeight="1">
      <c r="A142" s="219" t="s">
        <v>1332</v>
      </c>
      <c r="B142" s="218" t="s">
        <v>1309</v>
      </c>
      <c r="C142" s="176" t="s">
        <v>1400</v>
      </c>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row>
    <row r="143" spans="1:71" s="85" customFormat="1" ht="16" hidden="1" customHeight="1">
      <c r="A143" s="217" t="s">
        <v>1330</v>
      </c>
      <c r="B143" s="218" t="s">
        <v>1308</v>
      </c>
      <c r="C143" s="176" t="s">
        <v>1378</v>
      </c>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row>
    <row r="144" spans="1:71" s="85" customFormat="1" ht="16" hidden="1" customHeight="1">
      <c r="A144" s="219" t="s">
        <v>979</v>
      </c>
      <c r="B144" s="85" t="s">
        <v>953</v>
      </c>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row>
    <row r="145" spans="1:71" s="85" customFormat="1" ht="16" hidden="1" customHeight="1">
      <c r="A145" s="219"/>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row>
    <row r="146" spans="1:71" s="85" customFormat="1" ht="16" hidden="1" customHeight="1">
      <c r="A146" s="219"/>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row>
    <row r="147" spans="1:71" s="85" customFormat="1" ht="16" hidden="1" customHeight="1">
      <c r="A147" s="86" t="s">
        <v>1236</v>
      </c>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row>
    <row r="148" spans="1:71" s="85" customFormat="1" ht="16" hidden="1" customHeight="1">
      <c r="A148" s="219" t="s">
        <v>1332</v>
      </c>
      <c r="B148" s="85" t="s">
        <v>1310</v>
      </c>
      <c r="C148" s="176" t="s">
        <v>1400</v>
      </c>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row>
    <row r="149" spans="1:71" s="85" customFormat="1" ht="16" hidden="1" customHeight="1">
      <c r="A149" s="219" t="s">
        <v>1331</v>
      </c>
      <c r="B149" s="85" t="s">
        <v>1311</v>
      </c>
      <c r="C149" s="176" t="s">
        <v>1401</v>
      </c>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row>
    <row r="150" spans="1:71" s="85" customFormat="1" ht="16" hidden="1" customHeight="1">
      <c r="A150" s="217" t="s">
        <v>1330</v>
      </c>
      <c r="B150" s="218" t="s">
        <v>1308</v>
      </c>
      <c r="C150" s="176" t="s">
        <v>1378</v>
      </c>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row>
    <row r="151" spans="1:71" s="85" customFormat="1" ht="16" hidden="1" customHeight="1">
      <c r="A151" s="219" t="s">
        <v>979</v>
      </c>
      <c r="B151" s="85" t="s">
        <v>953</v>
      </c>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row>
    <row r="152" spans="1:71" s="85" customFormat="1" ht="16" hidden="1" customHeight="1">
      <c r="A152" s="219"/>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row>
    <row r="153" spans="1:71" s="85" customFormat="1" ht="16" hidden="1" customHeight="1">
      <c r="A153" s="84" t="s">
        <v>564</v>
      </c>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row>
    <row r="154" spans="1:71" s="85" customFormat="1" ht="16" hidden="1" customHeight="1">
      <c r="A154" s="219" t="s">
        <v>1329</v>
      </c>
      <c r="B154" s="85" t="s">
        <v>969</v>
      </c>
      <c r="C154" s="176" t="s">
        <v>1284</v>
      </c>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row>
    <row r="155" spans="1:71" s="85" customFormat="1" ht="16" hidden="1" customHeight="1">
      <c r="A155" s="219" t="s">
        <v>1328</v>
      </c>
      <c r="B155" s="85" t="s">
        <v>970</v>
      </c>
      <c r="C155" s="176" t="s">
        <v>1285</v>
      </c>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row>
    <row r="156" spans="1:71" s="85" customFormat="1" ht="16" hidden="1" customHeight="1">
      <c r="A156" s="219" t="s">
        <v>1327</v>
      </c>
      <c r="B156" s="85" t="s">
        <v>971</v>
      </c>
      <c r="C156" s="176" t="s">
        <v>1396</v>
      </c>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c r="AL156" s="176"/>
      <c r="AM156" s="176"/>
      <c r="AN156" s="176"/>
      <c r="AO156" s="176"/>
      <c r="AP156" s="176"/>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row>
    <row r="157" spans="1:71" s="85" customFormat="1" ht="16" hidden="1" customHeight="1">
      <c r="A157" s="219" t="s">
        <v>1326</v>
      </c>
      <c r="B157" s="85" t="s">
        <v>972</v>
      </c>
      <c r="C157" s="176" t="s">
        <v>1286</v>
      </c>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row>
    <row r="158" spans="1:71" s="85" customFormat="1" ht="16" hidden="1" customHeight="1">
      <c r="A158" s="217" t="s">
        <v>1321</v>
      </c>
      <c r="B158" s="218" t="s">
        <v>1312</v>
      </c>
      <c r="C158" s="176" t="s">
        <v>1378</v>
      </c>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176"/>
      <c r="AR158" s="176"/>
      <c r="AS158" s="176"/>
      <c r="AT158" s="176"/>
      <c r="AU158" s="176"/>
      <c r="AV158" s="176"/>
      <c r="AW158" s="176"/>
      <c r="AX158" s="176"/>
      <c r="AY158" s="176"/>
      <c r="AZ158" s="176"/>
      <c r="BA158" s="176"/>
      <c r="BB158" s="176"/>
      <c r="BC158" s="176"/>
      <c r="BD158" s="176"/>
      <c r="BE158" s="176"/>
      <c r="BF158" s="176"/>
      <c r="BG158" s="176"/>
      <c r="BH158" s="176"/>
      <c r="BI158" s="176"/>
      <c r="BJ158" s="176"/>
      <c r="BK158" s="176"/>
      <c r="BL158" s="176"/>
      <c r="BM158" s="176"/>
      <c r="BN158" s="176"/>
      <c r="BO158" s="176"/>
      <c r="BP158" s="176"/>
      <c r="BQ158" s="176"/>
      <c r="BR158" s="176"/>
      <c r="BS158" s="176"/>
    </row>
    <row r="159" spans="1:71" s="85" customFormat="1" ht="16" hidden="1" customHeight="1">
      <c r="A159" s="219" t="s">
        <v>979</v>
      </c>
      <c r="B159" s="85" t="s">
        <v>953</v>
      </c>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row>
    <row r="160" spans="1:71" s="85" customFormat="1" ht="16" hidden="1" customHeight="1">
      <c r="A160" s="219"/>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6"/>
      <c r="AO160" s="176"/>
      <c r="AP160" s="176"/>
      <c r="AQ160" s="176"/>
      <c r="AR160" s="176"/>
      <c r="AS160" s="176"/>
      <c r="AT160" s="176"/>
      <c r="AU160" s="176"/>
      <c r="AV160" s="176"/>
      <c r="AW160" s="176"/>
      <c r="AX160" s="176"/>
      <c r="AY160" s="176"/>
      <c r="AZ160" s="176"/>
      <c r="BA160" s="176"/>
      <c r="BB160" s="176"/>
      <c r="BC160" s="176"/>
      <c r="BD160" s="176"/>
      <c r="BE160" s="176"/>
      <c r="BF160" s="176"/>
      <c r="BG160" s="176"/>
      <c r="BH160" s="176"/>
      <c r="BI160" s="176"/>
      <c r="BJ160" s="176"/>
      <c r="BK160" s="176"/>
      <c r="BL160" s="176"/>
      <c r="BM160" s="176"/>
      <c r="BN160" s="176"/>
      <c r="BO160" s="176"/>
      <c r="BP160" s="176"/>
      <c r="BQ160" s="176"/>
      <c r="BR160" s="176"/>
      <c r="BS160" s="176"/>
    </row>
    <row r="161" spans="1:71" s="85" customFormat="1" ht="16" hidden="1" customHeight="1">
      <c r="A161" s="84" t="s">
        <v>565</v>
      </c>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6"/>
      <c r="AY161" s="176"/>
      <c r="AZ161" s="176"/>
      <c r="BA161" s="176"/>
      <c r="BB161" s="176"/>
      <c r="BC161" s="176"/>
      <c r="BD161" s="176"/>
      <c r="BE161" s="176"/>
      <c r="BF161" s="176"/>
      <c r="BG161" s="176"/>
      <c r="BH161" s="176"/>
      <c r="BI161" s="176"/>
      <c r="BJ161" s="176"/>
      <c r="BK161" s="176"/>
      <c r="BL161" s="176"/>
      <c r="BM161" s="176"/>
      <c r="BN161" s="176"/>
      <c r="BO161" s="176"/>
      <c r="BP161" s="176"/>
      <c r="BQ161" s="176"/>
      <c r="BR161" s="176"/>
      <c r="BS161" s="176"/>
    </row>
    <row r="162" spans="1:71" s="85" customFormat="1" ht="16" hidden="1" customHeight="1">
      <c r="A162" s="219" t="s">
        <v>1325</v>
      </c>
      <c r="B162" s="85" t="s">
        <v>973</v>
      </c>
      <c r="C162" s="176" t="s">
        <v>1290</v>
      </c>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row>
    <row r="163" spans="1:71" s="85" customFormat="1" ht="16" hidden="1" customHeight="1">
      <c r="A163" s="219" t="s">
        <v>1324</v>
      </c>
      <c r="B163" s="85" t="s">
        <v>974</v>
      </c>
      <c r="C163" s="176" t="s">
        <v>1287</v>
      </c>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row>
    <row r="164" spans="1:71" s="85" customFormat="1" ht="16" hidden="1" customHeight="1">
      <c r="A164" s="219" t="s">
        <v>1323</v>
      </c>
      <c r="B164" s="85" t="s">
        <v>975</v>
      </c>
      <c r="C164" s="176" t="s">
        <v>1288</v>
      </c>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6"/>
      <c r="AN164" s="176"/>
      <c r="AO164" s="176"/>
      <c r="AP164" s="176"/>
      <c r="AQ164" s="176"/>
      <c r="AR164" s="176"/>
      <c r="AS164" s="176"/>
      <c r="AT164" s="176"/>
      <c r="AU164" s="176"/>
      <c r="AV164" s="176"/>
      <c r="AW164" s="176"/>
      <c r="AX164" s="176"/>
      <c r="AY164" s="176"/>
      <c r="AZ164" s="176"/>
      <c r="BA164" s="176"/>
      <c r="BB164" s="176"/>
      <c r="BC164" s="176"/>
      <c r="BD164" s="176"/>
      <c r="BE164" s="176"/>
      <c r="BF164" s="176"/>
      <c r="BG164" s="176"/>
      <c r="BH164" s="176"/>
      <c r="BI164" s="176"/>
      <c r="BJ164" s="176"/>
      <c r="BK164" s="176"/>
      <c r="BL164" s="176"/>
      <c r="BM164" s="176"/>
      <c r="BN164" s="176"/>
      <c r="BO164" s="176"/>
      <c r="BP164" s="176"/>
      <c r="BQ164" s="176"/>
      <c r="BR164" s="176"/>
      <c r="BS164" s="176"/>
    </row>
    <row r="165" spans="1:71" s="85" customFormat="1" ht="16" hidden="1" customHeight="1">
      <c r="A165" s="219" t="s">
        <v>1322</v>
      </c>
      <c r="B165" s="85" t="s">
        <v>977</v>
      </c>
      <c r="C165" s="176" t="s">
        <v>1289</v>
      </c>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c r="AR165" s="176"/>
      <c r="AS165" s="176"/>
      <c r="AT165" s="176"/>
      <c r="AU165" s="176"/>
      <c r="AV165" s="176"/>
      <c r="AW165" s="176"/>
      <c r="AX165" s="176"/>
      <c r="AY165" s="176"/>
      <c r="AZ165" s="176"/>
      <c r="BA165" s="176"/>
      <c r="BB165" s="176"/>
      <c r="BC165" s="176"/>
      <c r="BD165" s="176"/>
      <c r="BE165" s="176"/>
      <c r="BF165" s="176"/>
      <c r="BG165" s="176"/>
      <c r="BH165" s="176"/>
      <c r="BI165" s="176"/>
      <c r="BJ165" s="176"/>
      <c r="BK165" s="176"/>
      <c r="BL165" s="176"/>
      <c r="BM165" s="176"/>
      <c r="BN165" s="176"/>
      <c r="BO165" s="176"/>
      <c r="BP165" s="176"/>
      <c r="BQ165" s="176"/>
      <c r="BR165" s="176"/>
      <c r="BS165" s="176"/>
    </row>
    <row r="166" spans="1:71" s="85" customFormat="1" ht="16" hidden="1" customHeight="1">
      <c r="A166" s="219" t="s">
        <v>1320</v>
      </c>
      <c r="B166" s="85" t="s">
        <v>976</v>
      </c>
      <c r="C166" s="176" t="s">
        <v>1395</v>
      </c>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76"/>
      <c r="BJ166" s="176"/>
      <c r="BK166" s="176"/>
      <c r="BL166" s="176"/>
      <c r="BM166" s="176"/>
      <c r="BN166" s="176"/>
      <c r="BO166" s="176"/>
      <c r="BP166" s="176"/>
      <c r="BQ166" s="176"/>
      <c r="BR166" s="176"/>
      <c r="BS166" s="176"/>
    </row>
    <row r="167" spans="1:71" s="85" customFormat="1" ht="16" hidden="1" customHeight="1">
      <c r="A167" s="217" t="s">
        <v>1321</v>
      </c>
      <c r="B167" s="218" t="s">
        <v>1312</v>
      </c>
      <c r="C167" s="176" t="s">
        <v>1378</v>
      </c>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6"/>
      <c r="AQ167" s="176"/>
      <c r="AR167" s="176"/>
      <c r="AS167" s="176"/>
      <c r="AT167" s="176"/>
      <c r="AU167" s="176"/>
      <c r="AV167" s="176"/>
      <c r="AW167" s="176"/>
      <c r="AX167" s="176"/>
      <c r="AY167" s="176"/>
      <c r="AZ167" s="176"/>
      <c r="BA167" s="176"/>
      <c r="BB167" s="176"/>
      <c r="BC167" s="176"/>
      <c r="BD167" s="176"/>
      <c r="BE167" s="176"/>
      <c r="BF167" s="176"/>
      <c r="BG167" s="176"/>
      <c r="BH167" s="176"/>
      <c r="BI167" s="176"/>
      <c r="BJ167" s="176"/>
      <c r="BK167" s="176"/>
      <c r="BL167" s="176"/>
      <c r="BM167" s="176"/>
      <c r="BN167" s="176"/>
      <c r="BO167" s="176"/>
      <c r="BP167" s="176"/>
      <c r="BQ167" s="176"/>
      <c r="BR167" s="176"/>
      <c r="BS167" s="176"/>
    </row>
    <row r="168" spans="1:71" s="85" customFormat="1" ht="16" hidden="1" customHeight="1">
      <c r="A168" s="219" t="s">
        <v>979</v>
      </c>
      <c r="B168" s="85" t="s">
        <v>953</v>
      </c>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row>
    <row r="169" spans="1:71" s="85" customFormat="1" ht="16" hidden="1" customHeight="1">
      <c r="A169" s="219"/>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row>
    <row r="170" spans="1:71" s="85" customFormat="1" ht="16" hidden="1" customHeight="1">
      <c r="A170" s="84" t="s">
        <v>1313</v>
      </c>
      <c r="B170" s="47"/>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row>
    <row r="171" spans="1:71" s="85" customFormat="1" ht="16" hidden="1" customHeight="1">
      <c r="A171" s="47" t="s">
        <v>1314</v>
      </c>
      <c r="B171" s="50">
        <v>0.88429999999999997</v>
      </c>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row>
    <row r="172" spans="1:71" s="85" customFormat="1" ht="16" hidden="1" customHeight="1">
      <c r="A172" s="47" t="s">
        <v>1315</v>
      </c>
      <c r="B172" s="50">
        <v>0.77690000000000003</v>
      </c>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row>
    <row r="173" spans="1:71" s="85" customFormat="1" ht="16" hidden="1" customHeight="1">
      <c r="A173" s="47" t="s">
        <v>1130</v>
      </c>
      <c r="B173" s="50">
        <v>0.70350000000000001</v>
      </c>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row>
    <row r="174" spans="1:71" s="85" customFormat="1" ht="16" hidden="1" customHeight="1">
      <c r="A174" s="47" t="s">
        <v>1316</v>
      </c>
      <c r="B174" s="50">
        <v>0.52569999999999995</v>
      </c>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row>
    <row r="175" spans="1:71" s="85" customFormat="1" ht="16" hidden="1" customHeight="1">
      <c r="A175" s="47" t="s">
        <v>1317</v>
      </c>
      <c r="B175" s="50">
        <v>0.66710000000000003</v>
      </c>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row>
    <row r="176" spans="1:71" s="85" customFormat="1" ht="16" hidden="1" customHeight="1">
      <c r="A176" s="47" t="s">
        <v>1318</v>
      </c>
      <c r="B176" s="50">
        <v>0.52710000000000001</v>
      </c>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row>
    <row r="177" spans="1:71" s="47" customFormat="1" ht="15" hidden="1" customHeight="1">
      <c r="A177" s="84"/>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row>
    <row r="178" spans="1:71" s="47" customFormat="1" ht="15" hidden="1" customHeight="1">
      <c r="A178" s="84" t="s">
        <v>1269</v>
      </c>
      <c r="B178" s="176"/>
      <c r="C178" s="176"/>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row>
    <row r="179" spans="1:71" s="47" customFormat="1" hidden="1">
      <c r="A179" s="180" t="s">
        <v>1422</v>
      </c>
      <c r="B179" s="180">
        <v>1</v>
      </c>
      <c r="C179" s="180" t="s">
        <v>1280</v>
      </c>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row>
    <row r="180" spans="1:71" s="47" customFormat="1" hidden="1">
      <c r="A180" s="180" t="s">
        <v>1421</v>
      </c>
      <c r="B180" s="180">
        <v>2</v>
      </c>
      <c r="C180" s="180" t="s">
        <v>1414</v>
      </c>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row>
    <row r="181" spans="1:71" s="47" customFormat="1" hidden="1">
      <c r="A181" s="176" t="s">
        <v>1419</v>
      </c>
      <c r="B181" s="176">
        <v>3</v>
      </c>
      <c r="C181" s="176" t="s">
        <v>1402</v>
      </c>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row>
    <row r="182" spans="1:71" s="47" customFormat="1" hidden="1">
      <c r="A182" s="176" t="s">
        <v>1420</v>
      </c>
      <c r="B182" s="176">
        <v>4</v>
      </c>
      <c r="C182" s="176" t="s">
        <v>1291</v>
      </c>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row>
    <row r="183" spans="1:71" s="47" customFormat="1" hidden="1">
      <c r="A183" s="176" t="s">
        <v>1423</v>
      </c>
      <c r="B183" s="176">
        <v>5</v>
      </c>
      <c r="C183" s="176" t="s">
        <v>1378</v>
      </c>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row>
    <row r="184" spans="1:71" s="47" customFormat="1" hidden="1">
      <c r="A184" s="176" t="s">
        <v>979</v>
      </c>
      <c r="B184" s="176" t="s">
        <v>953</v>
      </c>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row>
    <row r="185" spans="1:71" s="47" customFormat="1" hidden="1">
      <c r="A185" s="200"/>
      <c r="B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row>
    <row r="186" spans="1:71" s="47" customFormat="1" hidden="1">
      <c r="A186" s="199" t="s">
        <v>1406</v>
      </c>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c r="AS186" s="198"/>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row>
    <row r="187" spans="1:71" s="47" customFormat="1" hidden="1">
      <c r="A187" s="214" t="s">
        <v>1407</v>
      </c>
    </row>
    <row r="188" spans="1:71" s="47" customFormat="1" hidden="1">
      <c r="A188" s="214" t="s">
        <v>1408</v>
      </c>
    </row>
    <row r="189" spans="1:71" s="47" customFormat="1" hidden="1">
      <c r="A189" s="50"/>
    </row>
    <row r="190" spans="1:71" s="47" customFormat="1" hidden="1">
      <c r="A190" s="84" t="s">
        <v>564</v>
      </c>
      <c r="B190" s="85"/>
      <c r="C190" s="176"/>
    </row>
    <row r="191" spans="1:71" s="47" customFormat="1" hidden="1">
      <c r="A191" s="219" t="s">
        <v>1329</v>
      </c>
      <c r="B191" s="85" t="s">
        <v>969</v>
      </c>
      <c r="C191" s="176" t="s">
        <v>1284</v>
      </c>
    </row>
    <row r="192" spans="1:71" s="47" customFormat="1" hidden="1">
      <c r="A192" s="219" t="s">
        <v>1328</v>
      </c>
      <c r="B192" s="85" t="s">
        <v>970</v>
      </c>
      <c r="C192" s="176" t="s">
        <v>1285</v>
      </c>
    </row>
    <row r="193" spans="1:3" s="47" customFormat="1" hidden="1">
      <c r="A193" s="219" t="s">
        <v>1327</v>
      </c>
      <c r="B193" s="85" t="s">
        <v>971</v>
      </c>
      <c r="C193" s="176" t="s">
        <v>1396</v>
      </c>
    </row>
    <row r="194" spans="1:3" s="47" customFormat="1" hidden="1">
      <c r="A194" s="219" t="s">
        <v>1326</v>
      </c>
      <c r="B194" s="85" t="s">
        <v>972</v>
      </c>
      <c r="C194" s="176" t="s">
        <v>1286</v>
      </c>
    </row>
    <row r="195" spans="1:3" s="47" customFormat="1" hidden="1">
      <c r="A195" s="217" t="s">
        <v>1321</v>
      </c>
      <c r="B195" s="218" t="s">
        <v>1312</v>
      </c>
      <c r="C195" s="176" t="s">
        <v>1378</v>
      </c>
    </row>
    <row r="196" spans="1:3" s="47" customFormat="1" hidden="1">
      <c r="A196" s="219" t="s">
        <v>979</v>
      </c>
      <c r="B196" s="85" t="s">
        <v>953</v>
      </c>
      <c r="C196" s="176"/>
    </row>
    <row r="197" spans="1:3" s="47" customFormat="1" hidden="1">
      <c r="A197" s="219"/>
      <c r="B197" s="85"/>
      <c r="C197" s="176"/>
    </row>
    <row r="198" spans="1:3" s="47" customFormat="1" hidden="1">
      <c r="A198" s="84" t="s">
        <v>565</v>
      </c>
      <c r="B198" s="85"/>
      <c r="C198" s="176"/>
    </row>
    <row r="199" spans="1:3" s="47" customFormat="1" hidden="1">
      <c r="A199" s="219" t="s">
        <v>1325</v>
      </c>
      <c r="B199" s="85" t="s">
        <v>973</v>
      </c>
      <c r="C199" s="176" t="s">
        <v>1290</v>
      </c>
    </row>
    <row r="200" spans="1:3" s="47" customFormat="1" hidden="1">
      <c r="A200" s="219" t="s">
        <v>1324</v>
      </c>
      <c r="B200" s="85" t="s">
        <v>974</v>
      </c>
      <c r="C200" s="176" t="s">
        <v>1287</v>
      </c>
    </row>
    <row r="201" spans="1:3" s="47" customFormat="1" hidden="1">
      <c r="A201" s="219" t="s">
        <v>1323</v>
      </c>
      <c r="B201" s="85" t="s">
        <v>975</v>
      </c>
      <c r="C201" s="176" t="s">
        <v>1288</v>
      </c>
    </row>
    <row r="202" spans="1:3" s="47" customFormat="1" hidden="1">
      <c r="A202" s="219" t="s">
        <v>1322</v>
      </c>
      <c r="B202" s="85" t="s">
        <v>977</v>
      </c>
      <c r="C202" s="176" t="s">
        <v>1289</v>
      </c>
    </row>
    <row r="203" spans="1:3" s="47" customFormat="1" hidden="1">
      <c r="A203" s="219" t="s">
        <v>1320</v>
      </c>
      <c r="B203" s="85" t="s">
        <v>976</v>
      </c>
      <c r="C203" s="176" t="s">
        <v>1395</v>
      </c>
    </row>
    <row r="204" spans="1:3" s="47" customFormat="1" hidden="1">
      <c r="A204" s="217" t="s">
        <v>1321</v>
      </c>
      <c r="B204" s="218" t="s">
        <v>1312</v>
      </c>
      <c r="C204" s="176" t="s">
        <v>1378</v>
      </c>
    </row>
    <row r="205" spans="1:3" s="47" customFormat="1" hidden="1">
      <c r="A205" s="219" t="s">
        <v>979</v>
      </c>
      <c r="B205" s="85" t="s">
        <v>953</v>
      </c>
      <c r="C205" s="176"/>
    </row>
    <row r="206" spans="1:3" s="47" customFormat="1" hidden="1">
      <c r="A206" s="50"/>
    </row>
    <row r="207" spans="1:3" s="47" customFormat="1" hidden="1">
      <c r="A207" s="86" t="s">
        <v>1236</v>
      </c>
      <c r="B207" s="85"/>
      <c r="C207" s="176"/>
    </row>
    <row r="208" spans="1:3" s="47" customFormat="1" hidden="1">
      <c r="A208" s="219" t="s">
        <v>1332</v>
      </c>
      <c r="B208" s="85" t="s">
        <v>1310</v>
      </c>
      <c r="C208" s="176" t="s">
        <v>1400</v>
      </c>
    </row>
    <row r="209" spans="1:3" s="47" customFormat="1" hidden="1">
      <c r="A209" s="219" t="s">
        <v>1331</v>
      </c>
      <c r="B209" s="85" t="s">
        <v>1311</v>
      </c>
      <c r="C209" s="176" t="s">
        <v>1401</v>
      </c>
    </row>
    <row r="210" spans="1:3" s="47" customFormat="1" hidden="1">
      <c r="A210" s="217" t="s">
        <v>1330</v>
      </c>
      <c r="B210" s="218" t="s">
        <v>1308</v>
      </c>
      <c r="C210" s="176" t="s">
        <v>1378</v>
      </c>
    </row>
    <row r="211" spans="1:3" s="47" customFormat="1" hidden="1">
      <c r="A211" s="219" t="s">
        <v>979</v>
      </c>
      <c r="B211" s="85" t="s">
        <v>953</v>
      </c>
      <c r="C211" s="176"/>
    </row>
    <row r="212" spans="1:3" s="47" customFormat="1">
      <c r="A212" s="50"/>
    </row>
    <row r="213" spans="1:3" s="47" customFormat="1">
      <c r="A213" s="50"/>
    </row>
    <row r="214" spans="1:3" s="47" customFormat="1">
      <c r="A214" s="50"/>
    </row>
    <row r="215" spans="1:3" s="47" customFormat="1">
      <c r="A215" s="50"/>
    </row>
    <row r="216" spans="1:3" s="47" customFormat="1">
      <c r="A216" s="50"/>
    </row>
    <row r="217" spans="1:3" s="47" customFormat="1">
      <c r="A217" s="50"/>
    </row>
    <row r="218" spans="1:3" s="47" customFormat="1">
      <c r="A218" s="50"/>
    </row>
    <row r="219" spans="1:3" s="47" customFormat="1">
      <c r="A219" s="50"/>
    </row>
    <row r="220" spans="1:3" s="47" customFormat="1">
      <c r="A220" s="50"/>
    </row>
    <row r="221" spans="1:3" s="47" customFormat="1">
      <c r="A221" s="50"/>
    </row>
    <row r="222" spans="1:3" s="47" customFormat="1">
      <c r="A222" s="50"/>
    </row>
    <row r="223" spans="1:3" s="47" customFormat="1">
      <c r="A223" s="50"/>
    </row>
    <row r="224" spans="1:3" s="47" customFormat="1">
      <c r="A224" s="50"/>
    </row>
    <row r="225" spans="1:1" s="47" customFormat="1">
      <c r="A225" s="50"/>
    </row>
    <row r="226" spans="1:1" s="47" customFormat="1">
      <c r="A226" s="50"/>
    </row>
    <row r="227" spans="1:1" s="47" customFormat="1">
      <c r="A227" s="50"/>
    </row>
    <row r="228" spans="1:1" s="47" customFormat="1">
      <c r="A228" s="50"/>
    </row>
    <row r="229" spans="1:1" s="47" customFormat="1">
      <c r="A229" s="50"/>
    </row>
    <row r="230" spans="1:1" s="47" customFormat="1">
      <c r="A230" s="50"/>
    </row>
    <row r="231" spans="1:1" s="47" customFormat="1">
      <c r="A231" s="50"/>
    </row>
    <row r="232" spans="1:1" s="47" customFormat="1">
      <c r="A232" s="50"/>
    </row>
    <row r="233" spans="1:1" s="47" customFormat="1">
      <c r="A233" s="50"/>
    </row>
    <row r="234" spans="1:1" s="47" customFormat="1">
      <c r="A234" s="50"/>
    </row>
    <row r="235" spans="1:1" s="47" customFormat="1">
      <c r="A235" s="50"/>
    </row>
    <row r="236" spans="1:1" s="47" customFormat="1">
      <c r="A236" s="50"/>
    </row>
    <row r="237" spans="1:1" s="47" customFormat="1">
      <c r="A237" s="50"/>
    </row>
    <row r="238" spans="1:1" s="47" customFormat="1">
      <c r="A238" s="50"/>
    </row>
    <row r="239" spans="1:1" s="47" customFormat="1">
      <c r="A239" s="50"/>
    </row>
    <row r="240" spans="1:1" s="47" customFormat="1">
      <c r="A240" s="50"/>
    </row>
    <row r="241" spans="1:1" s="47" customFormat="1">
      <c r="A241" s="50"/>
    </row>
    <row r="242" spans="1:1" s="47" customFormat="1">
      <c r="A242" s="50"/>
    </row>
    <row r="243" spans="1:1" s="47" customFormat="1">
      <c r="A243" s="50"/>
    </row>
    <row r="244" spans="1:1" s="47" customFormat="1">
      <c r="A244" s="50"/>
    </row>
    <row r="245" spans="1:1" s="47" customFormat="1">
      <c r="A245" s="50"/>
    </row>
    <row r="246" spans="1:1" s="47" customFormat="1">
      <c r="A246" s="50"/>
    </row>
    <row r="247" spans="1:1" s="47" customFormat="1">
      <c r="A247" s="50"/>
    </row>
    <row r="248" spans="1:1" s="47" customFormat="1">
      <c r="A248" s="50"/>
    </row>
    <row r="249" spans="1:1" s="47" customFormat="1">
      <c r="A249" s="50"/>
    </row>
    <row r="250" spans="1:1" s="47" customFormat="1">
      <c r="A250" s="50"/>
    </row>
    <row r="251" spans="1:1" s="47" customFormat="1">
      <c r="A251" s="50"/>
    </row>
    <row r="252" spans="1:1" s="47" customFormat="1">
      <c r="A252" s="50"/>
    </row>
    <row r="253" spans="1:1" s="47" customFormat="1">
      <c r="A253" s="50"/>
    </row>
    <row r="254" spans="1:1" s="47" customFormat="1">
      <c r="A254" s="50"/>
    </row>
    <row r="255" spans="1:1" s="47" customFormat="1">
      <c r="A255" s="50"/>
    </row>
    <row r="256" spans="1:1" s="47" customFormat="1">
      <c r="A256" s="50"/>
    </row>
    <row r="257" spans="1:1" s="47" customFormat="1">
      <c r="A257" s="50"/>
    </row>
    <row r="258" spans="1:1" s="47" customFormat="1">
      <c r="A258" s="50"/>
    </row>
    <row r="259" spans="1:1" s="47" customFormat="1">
      <c r="A259" s="50"/>
    </row>
    <row r="260" spans="1:1" s="47" customFormat="1">
      <c r="A260" s="50"/>
    </row>
    <row r="261" spans="1:1" s="47" customFormat="1">
      <c r="A261" s="50"/>
    </row>
    <row r="262" spans="1:1" s="47" customFormat="1">
      <c r="A262" s="50"/>
    </row>
    <row r="263" spans="1:1" s="47" customFormat="1">
      <c r="A263" s="50"/>
    </row>
    <row r="264" spans="1:1" s="47" customFormat="1">
      <c r="A264" s="50"/>
    </row>
    <row r="265" spans="1:1" s="47" customFormat="1">
      <c r="A265" s="50"/>
    </row>
    <row r="266" spans="1:1" s="47" customFormat="1">
      <c r="A266" s="50"/>
    </row>
    <row r="267" spans="1:1" s="47" customFormat="1">
      <c r="A267" s="50"/>
    </row>
    <row r="268" spans="1:1" s="47" customFormat="1">
      <c r="A268" s="50"/>
    </row>
    <row r="269" spans="1:1" s="47" customFormat="1">
      <c r="A269" s="50"/>
    </row>
    <row r="270" spans="1:1" s="47" customFormat="1">
      <c r="A270" s="50"/>
    </row>
    <row r="271" spans="1:1" s="47" customFormat="1">
      <c r="A271" s="50"/>
    </row>
    <row r="272" spans="1:1" s="47" customFormat="1">
      <c r="A272" s="50"/>
    </row>
    <row r="273" spans="1:1" s="47" customFormat="1">
      <c r="A273" s="50"/>
    </row>
    <row r="274" spans="1:1" s="47" customFormat="1">
      <c r="A274" s="50"/>
    </row>
    <row r="275" spans="1:1" s="47" customFormat="1">
      <c r="A275" s="50"/>
    </row>
    <row r="276" spans="1:1" s="47" customFormat="1">
      <c r="A276" s="50"/>
    </row>
    <row r="277" spans="1:1" s="47" customFormat="1">
      <c r="A277" s="50"/>
    </row>
    <row r="278" spans="1:1" s="47" customFormat="1">
      <c r="A278" s="50"/>
    </row>
    <row r="279" spans="1:1" s="47" customFormat="1">
      <c r="A279" s="50"/>
    </row>
    <row r="280" spans="1:1" s="47" customFormat="1">
      <c r="A280" s="50"/>
    </row>
    <row r="281" spans="1:1" s="47" customFormat="1">
      <c r="A281" s="50"/>
    </row>
    <row r="282" spans="1:1" s="47" customFormat="1">
      <c r="A282" s="50"/>
    </row>
    <row r="283" spans="1:1" s="47" customFormat="1">
      <c r="A283" s="50"/>
    </row>
    <row r="284" spans="1:1" s="47" customFormat="1">
      <c r="A284" s="50"/>
    </row>
    <row r="285" spans="1:1" s="47" customFormat="1">
      <c r="A285" s="50"/>
    </row>
    <row r="286" spans="1:1" s="47" customFormat="1">
      <c r="A286" s="50"/>
    </row>
    <row r="287" spans="1:1" s="47" customFormat="1">
      <c r="A287" s="50"/>
    </row>
    <row r="288" spans="1:1" s="47" customFormat="1">
      <c r="A288" s="50"/>
    </row>
    <row r="289" spans="1:1" s="47" customFormat="1">
      <c r="A289" s="50"/>
    </row>
    <row r="290" spans="1:1" s="47" customFormat="1">
      <c r="A290" s="50"/>
    </row>
    <row r="291" spans="1:1" s="47" customFormat="1">
      <c r="A291" s="50"/>
    </row>
    <row r="292" spans="1:1" s="47" customFormat="1">
      <c r="A292" s="50"/>
    </row>
    <row r="293" spans="1:1" s="47" customFormat="1">
      <c r="A293" s="50"/>
    </row>
    <row r="294" spans="1:1" s="47" customFormat="1">
      <c r="A294" s="50"/>
    </row>
    <row r="295" spans="1:1" s="47" customFormat="1">
      <c r="A295" s="50"/>
    </row>
    <row r="296" spans="1:1" s="47" customFormat="1">
      <c r="A296" s="50"/>
    </row>
    <row r="297" spans="1:1" s="47" customFormat="1">
      <c r="A297" s="50"/>
    </row>
    <row r="298" spans="1:1" s="47" customFormat="1">
      <c r="A298" s="50"/>
    </row>
    <row r="299" spans="1:1" s="47" customFormat="1">
      <c r="A299" s="50"/>
    </row>
    <row r="300" spans="1:1" s="47" customFormat="1">
      <c r="A300" s="50"/>
    </row>
    <row r="301" spans="1:1" s="47" customFormat="1">
      <c r="A301" s="50"/>
    </row>
    <row r="302" spans="1:1" s="47" customFormat="1">
      <c r="A302" s="50"/>
    </row>
    <row r="303" spans="1:1" s="47" customFormat="1">
      <c r="A303" s="50"/>
    </row>
    <row r="304" spans="1:1" s="47" customFormat="1">
      <c r="A304" s="50"/>
    </row>
    <row r="305" spans="1:7" s="47" customFormat="1">
      <c r="A305" s="50"/>
    </row>
    <row r="306" spans="1:7" s="47" customFormat="1">
      <c r="A306" s="50"/>
    </row>
    <row r="307" spans="1:7">
      <c r="A307" s="50"/>
      <c r="B307" s="50"/>
      <c r="C307" s="50"/>
      <c r="D307" s="50"/>
      <c r="E307" s="50"/>
      <c r="F307" s="50"/>
      <c r="G307" s="50"/>
    </row>
    <row r="308" spans="1:7">
      <c r="A308" s="50"/>
      <c r="B308" s="50"/>
      <c r="C308" s="50"/>
      <c r="D308" s="50"/>
      <c r="E308" s="50"/>
      <c r="F308" s="50"/>
      <c r="G308" s="50"/>
    </row>
    <row r="309" spans="1:7">
      <c r="A309" s="50"/>
      <c r="B309" s="50"/>
      <c r="C309" s="50"/>
      <c r="D309" s="50"/>
      <c r="E309" s="50"/>
      <c r="F309" s="50"/>
      <c r="G309" s="50"/>
    </row>
    <row r="310" spans="1:7">
      <c r="A310" s="50"/>
      <c r="B310" s="50"/>
      <c r="C310" s="50"/>
      <c r="D310" s="50"/>
      <c r="E310" s="50"/>
      <c r="F310" s="50"/>
      <c r="G310" s="50"/>
    </row>
    <row r="311" spans="1:7">
      <c r="A311" s="50"/>
      <c r="B311" s="50"/>
      <c r="C311" s="50"/>
      <c r="D311" s="50"/>
      <c r="E311" s="50"/>
      <c r="F311" s="50"/>
      <c r="G311" s="50"/>
    </row>
    <row r="312" spans="1:7">
      <c r="A312" s="50"/>
      <c r="B312" s="50"/>
      <c r="C312" s="50"/>
      <c r="D312" s="50"/>
      <c r="E312" s="50"/>
      <c r="F312" s="50"/>
      <c r="G312" s="50"/>
    </row>
    <row r="313" spans="1:7">
      <c r="A313" s="50"/>
      <c r="B313" s="50"/>
      <c r="C313" s="50"/>
      <c r="D313" s="50"/>
      <c r="E313" s="50"/>
      <c r="F313" s="50"/>
      <c r="G313" s="50"/>
    </row>
    <row r="314" spans="1:7">
      <c r="A314" s="50"/>
      <c r="B314" s="50"/>
      <c r="C314" s="50"/>
      <c r="D314" s="50"/>
      <c r="E314" s="50"/>
      <c r="F314" s="50"/>
      <c r="G314" s="50"/>
    </row>
    <row r="315" spans="1:7">
      <c r="A315" s="50"/>
      <c r="B315" s="50"/>
      <c r="C315" s="50"/>
      <c r="D315" s="50"/>
      <c r="E315" s="50"/>
      <c r="F315" s="50"/>
      <c r="G315" s="50"/>
    </row>
    <row r="316" spans="1:7">
      <c r="A316" s="50"/>
      <c r="B316" s="50"/>
      <c r="C316" s="50"/>
      <c r="D316" s="50"/>
      <c r="E316" s="50"/>
      <c r="F316" s="50"/>
      <c r="G316" s="50"/>
    </row>
    <row r="317" spans="1:7">
      <c r="A317" s="50"/>
      <c r="B317" s="50"/>
      <c r="C317" s="50"/>
      <c r="D317" s="50"/>
      <c r="E317" s="50"/>
      <c r="F317" s="50"/>
      <c r="G317" s="50"/>
    </row>
    <row r="318" spans="1:7">
      <c r="A318" s="50"/>
      <c r="B318" s="50"/>
      <c r="C318" s="50"/>
      <c r="D318" s="50"/>
      <c r="E318" s="50"/>
      <c r="F318" s="50"/>
      <c r="G318" s="50"/>
    </row>
    <row r="319" spans="1:7">
      <c r="A319" s="50"/>
      <c r="B319" s="50"/>
      <c r="C319" s="50"/>
      <c r="D319" s="50"/>
      <c r="E319" s="50"/>
      <c r="F319" s="50"/>
      <c r="G319" s="50"/>
    </row>
    <row r="320" spans="1:7">
      <c r="A320" s="50"/>
      <c r="B320" s="50"/>
      <c r="C320" s="50"/>
      <c r="D320" s="50"/>
      <c r="E320" s="50"/>
      <c r="F320" s="50"/>
      <c r="G320" s="50"/>
    </row>
    <row r="321" spans="1:7">
      <c r="A321" s="50"/>
      <c r="B321" s="50"/>
      <c r="C321" s="50"/>
      <c r="D321" s="50"/>
      <c r="E321" s="50"/>
      <c r="F321" s="50"/>
      <c r="G321" s="50"/>
    </row>
    <row r="322" spans="1:7">
      <c r="A322" s="50"/>
      <c r="B322" s="50"/>
      <c r="C322" s="50"/>
      <c r="D322" s="50"/>
      <c r="E322" s="50"/>
      <c r="F322" s="50"/>
      <c r="G322" s="50"/>
    </row>
    <row r="323" spans="1:7">
      <c r="A323" s="50"/>
      <c r="B323" s="50"/>
      <c r="C323" s="50"/>
      <c r="D323" s="50"/>
      <c r="E323" s="50"/>
      <c r="F323" s="50"/>
      <c r="G323" s="50"/>
    </row>
    <row r="324" spans="1:7">
      <c r="A324" s="50"/>
      <c r="B324" s="50"/>
      <c r="C324" s="50"/>
      <c r="D324" s="50"/>
      <c r="E324" s="50"/>
      <c r="F324" s="50"/>
      <c r="G324" s="50"/>
    </row>
    <row r="325" spans="1:7">
      <c r="A325" s="50"/>
      <c r="B325" s="50"/>
      <c r="C325" s="50"/>
      <c r="D325" s="50"/>
      <c r="E325" s="50"/>
      <c r="F325" s="50"/>
      <c r="G325" s="50"/>
    </row>
    <row r="326" spans="1:7">
      <c r="A326" s="50"/>
      <c r="B326" s="50"/>
      <c r="C326" s="50"/>
      <c r="D326" s="50"/>
      <c r="E326" s="50"/>
      <c r="F326" s="50"/>
      <c r="G326" s="50"/>
    </row>
    <row r="327" spans="1:7">
      <c r="A327" s="50"/>
      <c r="B327" s="50"/>
      <c r="C327" s="50"/>
      <c r="D327" s="50"/>
      <c r="E327" s="50"/>
      <c r="F327" s="50"/>
      <c r="G327" s="50"/>
    </row>
    <row r="328" spans="1:7">
      <c r="A328" s="50"/>
      <c r="B328" s="50"/>
      <c r="C328" s="50"/>
      <c r="D328" s="50"/>
      <c r="E328" s="50"/>
      <c r="F328" s="50"/>
      <c r="G328" s="50"/>
    </row>
    <row r="329" spans="1:7">
      <c r="A329" s="50"/>
      <c r="B329" s="50"/>
      <c r="C329" s="50"/>
      <c r="D329" s="50"/>
      <c r="E329" s="50"/>
      <c r="F329" s="50"/>
      <c r="G329" s="50"/>
    </row>
    <row r="330" spans="1:7">
      <c r="A330" s="50"/>
      <c r="B330" s="50"/>
      <c r="C330" s="50"/>
      <c r="D330" s="50"/>
      <c r="E330" s="50"/>
      <c r="F330" s="50"/>
      <c r="G330" s="50"/>
    </row>
    <row r="331" spans="1:7">
      <c r="A331" s="50"/>
      <c r="B331" s="50"/>
      <c r="C331" s="50"/>
      <c r="D331" s="50"/>
      <c r="E331" s="50"/>
      <c r="F331" s="50"/>
      <c r="G331" s="50"/>
    </row>
    <row r="332" spans="1:7">
      <c r="A332" s="50"/>
      <c r="B332" s="50"/>
      <c r="C332" s="50"/>
      <c r="D332" s="50"/>
      <c r="E332" s="50"/>
      <c r="F332" s="50"/>
      <c r="G332" s="50"/>
    </row>
    <row r="333" spans="1:7">
      <c r="A333" s="50"/>
      <c r="B333" s="50"/>
      <c r="C333" s="50"/>
      <c r="D333" s="50"/>
      <c r="E333" s="50"/>
      <c r="F333" s="50"/>
      <c r="G333" s="50"/>
    </row>
    <row r="334" spans="1:7">
      <c r="A334" s="50"/>
      <c r="B334" s="50"/>
      <c r="C334" s="50"/>
      <c r="D334" s="50"/>
      <c r="E334" s="50"/>
      <c r="F334" s="50"/>
      <c r="G334" s="50"/>
    </row>
    <row r="335" spans="1:7">
      <c r="A335" s="50"/>
      <c r="B335" s="50"/>
      <c r="C335" s="50"/>
      <c r="D335" s="50"/>
      <c r="E335" s="50"/>
      <c r="F335" s="50"/>
      <c r="G335" s="50"/>
    </row>
    <row r="336" spans="1:7">
      <c r="A336" s="50"/>
      <c r="B336" s="50"/>
      <c r="C336" s="50"/>
      <c r="D336" s="50"/>
      <c r="E336" s="50"/>
      <c r="F336" s="50"/>
      <c r="G336" s="50"/>
    </row>
    <row r="337" spans="1:7">
      <c r="A337" s="50"/>
      <c r="B337" s="50"/>
      <c r="C337" s="50"/>
      <c r="D337" s="50"/>
      <c r="E337" s="50"/>
      <c r="F337" s="50"/>
      <c r="G337" s="50"/>
    </row>
    <row r="338" spans="1:7">
      <c r="A338" s="50"/>
      <c r="B338" s="50"/>
      <c r="C338" s="50"/>
      <c r="D338" s="50"/>
      <c r="E338" s="50"/>
      <c r="F338" s="50"/>
      <c r="G338" s="50"/>
    </row>
    <row r="339" spans="1:7">
      <c r="A339" s="50"/>
      <c r="B339" s="50"/>
      <c r="C339" s="50"/>
      <c r="D339" s="50"/>
      <c r="E339" s="50"/>
      <c r="F339" s="50"/>
      <c r="G339" s="50"/>
    </row>
    <row r="340" spans="1:7">
      <c r="A340" s="50"/>
      <c r="B340" s="50"/>
      <c r="C340" s="50"/>
      <c r="D340" s="50"/>
      <c r="E340" s="50"/>
      <c r="F340" s="50"/>
      <c r="G340" s="50"/>
    </row>
    <row r="341" spans="1:7">
      <c r="A341" s="50"/>
      <c r="B341" s="50"/>
      <c r="C341" s="50"/>
      <c r="D341" s="50"/>
      <c r="E341" s="50"/>
      <c r="F341" s="50"/>
      <c r="G341" s="50"/>
    </row>
    <row r="342" spans="1:7">
      <c r="A342" s="50"/>
      <c r="B342" s="50"/>
      <c r="C342" s="50"/>
      <c r="D342" s="50"/>
      <c r="E342" s="50"/>
      <c r="F342" s="50"/>
      <c r="G342" s="50"/>
    </row>
    <row r="343" spans="1:7">
      <c r="A343" s="50"/>
      <c r="B343" s="50"/>
      <c r="C343" s="50"/>
      <c r="D343" s="50"/>
      <c r="E343" s="50"/>
      <c r="F343" s="50"/>
      <c r="G343" s="50"/>
    </row>
    <row r="344" spans="1:7">
      <c r="A344" s="50"/>
      <c r="B344" s="50"/>
      <c r="C344" s="50"/>
      <c r="D344" s="50"/>
      <c r="E344" s="50"/>
      <c r="F344" s="50"/>
      <c r="G344" s="50"/>
    </row>
    <row r="345" spans="1:7">
      <c r="A345" s="50"/>
      <c r="B345" s="50"/>
      <c r="C345" s="50"/>
      <c r="D345" s="50"/>
      <c r="E345" s="50"/>
      <c r="F345" s="50"/>
      <c r="G345" s="50"/>
    </row>
    <row r="346" spans="1:7">
      <c r="A346" s="50"/>
      <c r="B346" s="50"/>
      <c r="C346" s="50"/>
      <c r="D346" s="50"/>
      <c r="E346" s="50"/>
      <c r="F346" s="50"/>
      <c r="G346" s="50"/>
    </row>
    <row r="347" spans="1:7">
      <c r="A347" s="50"/>
      <c r="B347" s="50"/>
      <c r="C347" s="50"/>
      <c r="D347" s="50"/>
      <c r="E347" s="50"/>
      <c r="F347" s="50"/>
      <c r="G347" s="50"/>
    </row>
    <row r="348" spans="1:7">
      <c r="A348" s="50"/>
      <c r="B348" s="50"/>
      <c r="C348" s="50"/>
      <c r="D348" s="50"/>
      <c r="E348" s="50"/>
      <c r="F348" s="50"/>
      <c r="G348" s="50"/>
    </row>
    <row r="349" spans="1:7">
      <c r="A349" s="50"/>
      <c r="B349" s="50"/>
      <c r="C349" s="50"/>
      <c r="D349" s="50"/>
      <c r="E349" s="50"/>
      <c r="F349" s="50"/>
      <c r="G349" s="50"/>
    </row>
    <row r="350" spans="1:7">
      <c r="A350" s="50"/>
      <c r="B350" s="50"/>
      <c r="C350" s="50"/>
      <c r="D350" s="50"/>
      <c r="E350" s="50"/>
      <c r="F350" s="50"/>
      <c r="G350" s="50"/>
    </row>
    <row r="351" spans="1:7">
      <c r="A351" s="50"/>
      <c r="B351" s="50"/>
      <c r="C351" s="50"/>
      <c r="D351" s="50"/>
      <c r="E351" s="50"/>
      <c r="F351" s="50"/>
      <c r="G351" s="50"/>
    </row>
    <row r="352" spans="1:7">
      <c r="A352" s="50"/>
      <c r="B352" s="50"/>
      <c r="C352" s="50"/>
      <c r="D352" s="50"/>
      <c r="E352" s="50"/>
      <c r="F352" s="50"/>
      <c r="G352" s="50"/>
    </row>
    <row r="353" spans="1:7">
      <c r="A353" s="50"/>
      <c r="B353" s="50"/>
      <c r="C353" s="50"/>
      <c r="D353" s="50"/>
      <c r="E353" s="50"/>
      <c r="F353" s="50"/>
      <c r="G353" s="50"/>
    </row>
    <row r="354" spans="1:7">
      <c r="A354" s="50"/>
      <c r="B354" s="50"/>
      <c r="C354" s="50"/>
      <c r="D354" s="50"/>
      <c r="E354" s="50"/>
      <c r="F354" s="50"/>
      <c r="G354" s="50"/>
    </row>
    <row r="355" spans="1:7">
      <c r="A355" s="50"/>
      <c r="B355" s="50"/>
      <c r="C355" s="50"/>
      <c r="D355" s="50"/>
      <c r="E355" s="50"/>
      <c r="F355" s="50"/>
      <c r="G355" s="50"/>
    </row>
    <row r="356" spans="1:7">
      <c r="A356" s="50"/>
      <c r="B356" s="50"/>
      <c r="C356" s="50"/>
      <c r="D356" s="50"/>
      <c r="E356" s="50"/>
      <c r="F356" s="50"/>
      <c r="G356" s="50"/>
    </row>
    <row r="357" spans="1:7">
      <c r="A357" s="50"/>
      <c r="B357" s="50"/>
      <c r="C357" s="50"/>
      <c r="D357" s="50"/>
      <c r="E357" s="50"/>
      <c r="F357" s="50"/>
      <c r="G357" s="50"/>
    </row>
    <row r="358" spans="1:7">
      <c r="A358" s="50"/>
      <c r="B358" s="50"/>
      <c r="C358" s="50"/>
      <c r="D358" s="50"/>
      <c r="E358" s="50"/>
      <c r="F358" s="50"/>
      <c r="G358" s="50"/>
    </row>
    <row r="359" spans="1:7">
      <c r="A359" s="50"/>
      <c r="B359" s="50"/>
      <c r="C359" s="50"/>
      <c r="D359" s="50"/>
      <c r="E359" s="50"/>
      <c r="F359" s="50"/>
      <c r="G359" s="50"/>
    </row>
    <row r="360" spans="1:7">
      <c r="A360" s="50"/>
      <c r="B360" s="50"/>
      <c r="C360" s="50"/>
      <c r="D360" s="50"/>
      <c r="E360" s="50"/>
      <c r="F360" s="50"/>
      <c r="G360" s="50"/>
    </row>
    <row r="361" spans="1:7">
      <c r="A361" s="50"/>
      <c r="B361" s="50"/>
      <c r="C361" s="50"/>
      <c r="D361" s="50"/>
      <c r="E361" s="50"/>
      <c r="F361" s="50"/>
      <c r="G361" s="50"/>
    </row>
    <row r="362" spans="1:7">
      <c r="A362" s="50"/>
      <c r="B362" s="50"/>
      <c r="C362" s="50"/>
      <c r="D362" s="50"/>
      <c r="E362" s="50"/>
      <c r="F362" s="50"/>
      <c r="G362" s="50"/>
    </row>
    <row r="363" spans="1:7">
      <c r="A363" s="50"/>
      <c r="B363" s="50"/>
      <c r="C363" s="50"/>
      <c r="D363" s="50"/>
      <c r="E363" s="50"/>
      <c r="F363" s="50"/>
      <c r="G363" s="50"/>
    </row>
    <row r="364" spans="1:7">
      <c r="A364" s="50"/>
      <c r="B364" s="50"/>
      <c r="C364" s="50"/>
      <c r="D364" s="50"/>
      <c r="E364" s="50"/>
      <c r="F364" s="50"/>
      <c r="G364" s="50"/>
    </row>
    <row r="365" spans="1:7">
      <c r="A365" s="50"/>
      <c r="B365" s="50"/>
      <c r="C365" s="50"/>
      <c r="D365" s="50"/>
      <c r="E365" s="50"/>
      <c r="F365" s="50"/>
      <c r="G365" s="50"/>
    </row>
    <row r="366" spans="1:7">
      <c r="A366" s="50"/>
      <c r="B366" s="50"/>
      <c r="C366" s="50"/>
      <c r="D366" s="50"/>
      <c r="E366" s="50"/>
      <c r="F366" s="50"/>
      <c r="G366" s="50"/>
    </row>
    <row r="367" spans="1:7">
      <c r="A367" s="50"/>
      <c r="B367" s="50"/>
      <c r="C367" s="50"/>
      <c r="D367" s="50"/>
      <c r="E367" s="50"/>
      <c r="F367" s="50"/>
      <c r="G367" s="50"/>
    </row>
    <row r="368" spans="1:7">
      <c r="A368" s="50"/>
      <c r="B368" s="50"/>
      <c r="C368" s="50"/>
      <c r="D368" s="50"/>
      <c r="E368" s="50"/>
      <c r="F368" s="50"/>
      <c r="G368" s="50"/>
    </row>
    <row r="369" spans="1:7">
      <c r="A369" s="50"/>
      <c r="B369" s="50"/>
      <c r="C369" s="50"/>
      <c r="D369" s="50"/>
      <c r="E369" s="50"/>
      <c r="F369" s="50"/>
      <c r="G369" s="50"/>
    </row>
    <row r="370" spans="1:7">
      <c r="A370" s="50"/>
      <c r="B370" s="50"/>
      <c r="C370" s="50"/>
      <c r="D370" s="50"/>
      <c r="E370" s="50"/>
      <c r="F370" s="50"/>
      <c r="G370" s="50"/>
    </row>
    <row r="371" spans="1:7">
      <c r="A371" s="50"/>
      <c r="B371" s="50"/>
      <c r="C371" s="50"/>
      <c r="D371" s="50"/>
      <c r="E371" s="50"/>
      <c r="F371" s="50"/>
      <c r="G371" s="50"/>
    </row>
    <row r="372" spans="1:7">
      <c r="A372" s="50"/>
      <c r="B372" s="50"/>
      <c r="C372" s="50"/>
      <c r="D372" s="50"/>
      <c r="E372" s="50"/>
      <c r="F372" s="50"/>
      <c r="G372" s="50"/>
    </row>
    <row r="373" spans="1:7">
      <c r="A373" s="50"/>
      <c r="B373" s="50"/>
      <c r="C373" s="50"/>
      <c r="D373" s="50"/>
      <c r="E373" s="50"/>
      <c r="F373" s="50"/>
      <c r="G373" s="50"/>
    </row>
    <row r="374" spans="1:7">
      <c r="A374" s="50"/>
      <c r="B374" s="50"/>
      <c r="C374" s="50"/>
      <c r="D374" s="50"/>
      <c r="E374" s="50"/>
      <c r="F374" s="50"/>
      <c r="G374" s="50"/>
    </row>
    <row r="375" spans="1:7">
      <c r="A375" s="50"/>
      <c r="B375" s="50"/>
      <c r="C375" s="50"/>
      <c r="D375" s="50"/>
      <c r="E375" s="50"/>
      <c r="F375" s="50"/>
      <c r="G375" s="50"/>
    </row>
    <row r="376" spans="1:7">
      <c r="A376" s="50"/>
      <c r="B376" s="50"/>
      <c r="C376" s="50"/>
      <c r="D376" s="50"/>
      <c r="E376" s="50"/>
      <c r="F376" s="50"/>
      <c r="G376" s="50"/>
    </row>
    <row r="377" spans="1:7">
      <c r="A377" s="50"/>
      <c r="B377" s="50"/>
      <c r="C377" s="50"/>
      <c r="D377" s="50"/>
      <c r="E377" s="50"/>
      <c r="F377" s="50"/>
      <c r="G377" s="50"/>
    </row>
    <row r="378" spans="1:7">
      <c r="A378" s="50"/>
      <c r="B378" s="50"/>
      <c r="C378" s="50"/>
      <c r="D378" s="50"/>
      <c r="E378" s="50"/>
      <c r="F378" s="50"/>
      <c r="G378" s="50"/>
    </row>
    <row r="379" spans="1:7">
      <c r="A379" s="50"/>
      <c r="B379" s="50"/>
      <c r="C379" s="50"/>
      <c r="D379" s="50"/>
      <c r="E379" s="50"/>
      <c r="F379" s="50"/>
      <c r="G379" s="50"/>
    </row>
    <row r="380" spans="1:7">
      <c r="A380" s="50"/>
      <c r="B380" s="50"/>
      <c r="C380" s="50"/>
      <c r="D380" s="50"/>
      <c r="E380" s="50"/>
      <c r="F380" s="50"/>
      <c r="G380" s="50"/>
    </row>
    <row r="381" spans="1:7">
      <c r="A381" s="50"/>
      <c r="B381" s="50"/>
      <c r="C381" s="50"/>
      <c r="D381" s="50"/>
      <c r="E381" s="50"/>
      <c r="F381" s="50"/>
      <c r="G381" s="50"/>
    </row>
    <row r="382" spans="1:7">
      <c r="A382" s="50"/>
      <c r="B382" s="50"/>
      <c r="C382" s="50"/>
      <c r="D382" s="50"/>
      <c r="E382" s="50"/>
      <c r="F382" s="50"/>
      <c r="G382" s="50"/>
    </row>
    <row r="383" spans="1:7">
      <c r="A383" s="50"/>
      <c r="B383" s="50"/>
      <c r="C383" s="50"/>
      <c r="D383" s="50"/>
      <c r="E383" s="50"/>
      <c r="F383" s="50"/>
      <c r="G383" s="50"/>
    </row>
    <row r="384" spans="1:7">
      <c r="A384" s="50"/>
      <c r="B384" s="50"/>
      <c r="C384" s="50"/>
      <c r="D384" s="50"/>
      <c r="E384" s="50"/>
      <c r="F384" s="50"/>
      <c r="G384" s="50"/>
    </row>
    <row r="385" spans="1:7">
      <c r="A385" s="50"/>
      <c r="B385" s="50"/>
      <c r="C385" s="50"/>
      <c r="D385" s="50"/>
      <c r="E385" s="50"/>
      <c r="F385" s="50"/>
      <c r="G385" s="50"/>
    </row>
    <row r="386" spans="1:7">
      <c r="A386" s="50"/>
      <c r="B386" s="50"/>
      <c r="C386" s="50"/>
      <c r="D386" s="50"/>
      <c r="E386" s="50"/>
      <c r="F386" s="50"/>
      <c r="G386" s="50"/>
    </row>
    <row r="387" spans="1:7">
      <c r="A387" s="50"/>
      <c r="B387" s="50"/>
      <c r="C387" s="50"/>
      <c r="D387" s="50"/>
      <c r="E387" s="50"/>
      <c r="F387" s="50"/>
      <c r="G387" s="50"/>
    </row>
    <row r="388" spans="1:7">
      <c r="A388" s="50"/>
      <c r="B388" s="50"/>
      <c r="C388" s="50"/>
      <c r="D388" s="50"/>
      <c r="E388" s="50"/>
      <c r="F388" s="50"/>
      <c r="G388" s="50"/>
    </row>
    <row r="389" spans="1:7">
      <c r="A389" s="50"/>
      <c r="B389" s="50"/>
      <c r="C389" s="50"/>
      <c r="D389" s="50"/>
      <c r="E389" s="50"/>
      <c r="F389" s="50"/>
      <c r="G389" s="50"/>
    </row>
    <row r="390" spans="1:7">
      <c r="A390" s="50"/>
      <c r="B390" s="50"/>
      <c r="C390" s="50"/>
      <c r="D390" s="50"/>
      <c r="E390" s="50"/>
      <c r="F390" s="50"/>
      <c r="G390" s="50"/>
    </row>
    <row r="391" spans="1:7">
      <c r="A391" s="50"/>
      <c r="B391" s="50"/>
      <c r="C391" s="50"/>
      <c r="D391" s="50"/>
      <c r="E391" s="50"/>
      <c r="F391" s="50"/>
      <c r="G391" s="50"/>
    </row>
    <row r="392" spans="1:7">
      <c r="A392" s="50"/>
      <c r="B392" s="50"/>
      <c r="C392" s="50"/>
      <c r="D392" s="50"/>
      <c r="E392" s="50"/>
      <c r="F392" s="50"/>
      <c r="G392" s="50"/>
    </row>
    <row r="393" spans="1:7">
      <c r="A393" s="50"/>
      <c r="B393" s="50"/>
      <c r="C393" s="50"/>
      <c r="D393" s="50"/>
      <c r="E393" s="50"/>
      <c r="F393" s="50"/>
      <c r="G393" s="50"/>
    </row>
    <row r="394" spans="1:7">
      <c r="A394" s="50"/>
      <c r="B394" s="50"/>
      <c r="C394" s="50"/>
      <c r="D394" s="50"/>
      <c r="E394" s="50"/>
      <c r="F394" s="50"/>
      <c r="G394" s="50"/>
    </row>
    <row r="395" spans="1:7">
      <c r="A395" s="50"/>
      <c r="B395" s="50"/>
      <c r="C395" s="50"/>
      <c r="D395" s="50"/>
      <c r="E395" s="50"/>
      <c r="F395" s="50"/>
      <c r="G395" s="50"/>
    </row>
    <row r="396" spans="1:7">
      <c r="A396" s="50"/>
      <c r="B396" s="50"/>
      <c r="C396" s="50"/>
      <c r="D396" s="50"/>
      <c r="E396" s="50"/>
      <c r="F396" s="50"/>
      <c r="G396" s="50"/>
    </row>
    <row r="397" spans="1:7">
      <c r="A397" s="50"/>
      <c r="B397" s="50"/>
      <c r="C397" s="50"/>
      <c r="D397" s="50"/>
      <c r="E397" s="50"/>
      <c r="F397" s="50"/>
      <c r="G397" s="50"/>
    </row>
    <row r="398" spans="1:7">
      <c r="A398" s="50"/>
      <c r="B398" s="50"/>
      <c r="C398" s="50"/>
      <c r="D398" s="50"/>
      <c r="E398" s="50"/>
      <c r="F398" s="50"/>
      <c r="G398" s="50"/>
    </row>
    <row r="399" spans="1:7">
      <c r="A399" s="50"/>
      <c r="B399" s="50"/>
      <c r="C399" s="50"/>
      <c r="D399" s="50"/>
      <c r="E399" s="50"/>
      <c r="F399" s="50"/>
      <c r="G399" s="50"/>
    </row>
    <row r="400" spans="1:7">
      <c r="A400" s="50"/>
      <c r="B400" s="50"/>
      <c r="C400" s="50"/>
      <c r="D400" s="50"/>
      <c r="E400" s="50"/>
      <c r="F400" s="50"/>
      <c r="G400" s="50"/>
    </row>
    <row r="401" spans="1:7">
      <c r="A401" s="50"/>
      <c r="B401" s="50"/>
      <c r="C401" s="50"/>
      <c r="D401" s="50"/>
      <c r="E401" s="50"/>
      <c r="F401" s="50"/>
      <c r="G401" s="50"/>
    </row>
    <row r="402" spans="1:7">
      <c r="A402" s="50"/>
      <c r="B402" s="50"/>
      <c r="C402" s="50"/>
      <c r="D402" s="50"/>
      <c r="E402" s="50"/>
      <c r="F402" s="50"/>
      <c r="G402" s="50"/>
    </row>
    <row r="403" spans="1:7">
      <c r="A403" s="50"/>
      <c r="B403" s="50"/>
      <c r="C403" s="50"/>
      <c r="D403" s="50"/>
      <c r="E403" s="50"/>
      <c r="F403" s="50"/>
      <c r="G403" s="50"/>
    </row>
    <row r="404" spans="1:7">
      <c r="A404" s="50"/>
      <c r="B404" s="50"/>
      <c r="C404" s="50"/>
      <c r="D404" s="50"/>
      <c r="E404" s="50"/>
      <c r="F404" s="50"/>
      <c r="G404" s="50"/>
    </row>
    <row r="405" spans="1:7">
      <c r="A405" s="50"/>
      <c r="B405" s="50"/>
      <c r="C405" s="50"/>
      <c r="D405" s="50"/>
      <c r="E405" s="50"/>
      <c r="F405" s="50"/>
      <c r="G405" s="50"/>
    </row>
    <row r="406" spans="1:7">
      <c r="A406" s="50"/>
      <c r="B406" s="50"/>
      <c r="C406" s="50"/>
      <c r="D406" s="50"/>
      <c r="E406" s="50"/>
      <c r="F406" s="50"/>
      <c r="G406" s="50"/>
    </row>
    <row r="407" spans="1:7">
      <c r="A407" s="50"/>
      <c r="B407" s="50"/>
      <c r="C407" s="50"/>
      <c r="D407" s="50"/>
      <c r="E407" s="50"/>
      <c r="F407" s="50"/>
      <c r="G407" s="50"/>
    </row>
    <row r="408" spans="1:7">
      <c r="A408" s="50"/>
      <c r="B408" s="50"/>
      <c r="C408" s="50"/>
      <c r="D408" s="50"/>
      <c r="E408" s="50"/>
      <c r="F408" s="50"/>
      <c r="G408" s="50"/>
    </row>
    <row r="409" spans="1:7">
      <c r="A409" s="50"/>
      <c r="B409" s="50"/>
      <c r="C409" s="50"/>
      <c r="D409" s="50"/>
      <c r="E409" s="50"/>
      <c r="F409" s="50"/>
      <c r="G409" s="50"/>
    </row>
    <row r="410" spans="1:7">
      <c r="A410" s="50"/>
      <c r="B410" s="50"/>
      <c r="C410" s="50"/>
      <c r="D410" s="50"/>
      <c r="E410" s="50"/>
      <c r="F410" s="50"/>
      <c r="G410" s="50"/>
    </row>
    <row r="411" spans="1:7">
      <c r="A411" s="50"/>
      <c r="B411" s="50"/>
      <c r="C411" s="50"/>
      <c r="D411" s="50"/>
      <c r="E411" s="50"/>
      <c r="F411" s="50"/>
      <c r="G411" s="50"/>
    </row>
    <row r="412" spans="1:7">
      <c r="A412" s="50"/>
      <c r="B412" s="50"/>
      <c r="C412" s="50"/>
      <c r="D412" s="50"/>
      <c r="E412" s="50"/>
      <c r="F412" s="50"/>
      <c r="G412" s="50"/>
    </row>
    <row r="413" spans="1:7">
      <c r="A413" s="50"/>
      <c r="B413" s="50"/>
      <c r="C413" s="50"/>
      <c r="D413" s="50"/>
      <c r="E413" s="50"/>
      <c r="F413" s="50"/>
      <c r="G413" s="50"/>
    </row>
    <row r="414" spans="1:7">
      <c r="A414" s="50"/>
      <c r="B414" s="50"/>
      <c r="C414" s="50"/>
      <c r="D414" s="50"/>
      <c r="E414" s="50"/>
      <c r="F414" s="50"/>
      <c r="G414" s="50"/>
    </row>
    <row r="415" spans="1:7">
      <c r="A415" s="50"/>
      <c r="B415" s="50"/>
      <c r="C415" s="50"/>
      <c r="D415" s="50"/>
      <c r="E415" s="50"/>
      <c r="F415" s="50"/>
      <c r="G415" s="50"/>
    </row>
    <row r="416" spans="1:7">
      <c r="A416" s="50"/>
      <c r="B416" s="50"/>
      <c r="C416" s="50"/>
      <c r="D416" s="50"/>
      <c r="E416" s="50"/>
      <c r="F416" s="50"/>
      <c r="G416" s="50"/>
    </row>
    <row r="417" spans="1:7">
      <c r="A417" s="50"/>
      <c r="B417" s="50"/>
      <c r="C417" s="50"/>
      <c r="D417" s="50"/>
      <c r="E417" s="50"/>
      <c r="F417" s="50"/>
      <c r="G417" s="50"/>
    </row>
    <row r="418" spans="1:7">
      <c r="A418" s="50"/>
      <c r="B418" s="50"/>
      <c r="C418" s="50"/>
      <c r="D418" s="50"/>
      <c r="E418" s="50"/>
      <c r="F418" s="50"/>
      <c r="G418" s="50"/>
    </row>
    <row r="419" spans="1:7">
      <c r="A419" s="50"/>
      <c r="B419" s="50"/>
      <c r="C419" s="50"/>
      <c r="D419" s="50"/>
      <c r="E419" s="50"/>
      <c r="F419" s="50"/>
      <c r="G419" s="50"/>
    </row>
    <row r="420" spans="1:7">
      <c r="A420" s="50"/>
      <c r="B420" s="50"/>
      <c r="C420" s="50"/>
      <c r="D420" s="50"/>
      <c r="E420" s="50"/>
      <c r="F420" s="50"/>
      <c r="G420" s="50"/>
    </row>
    <row r="421" spans="1:7">
      <c r="A421" s="50"/>
      <c r="B421" s="50"/>
      <c r="C421" s="50"/>
      <c r="D421" s="50"/>
      <c r="E421" s="50"/>
      <c r="F421" s="50"/>
      <c r="G421" s="50"/>
    </row>
    <row r="422" spans="1:7">
      <c r="A422" s="50"/>
      <c r="B422" s="50"/>
      <c r="C422" s="50"/>
      <c r="D422" s="50"/>
      <c r="E422" s="50"/>
      <c r="F422" s="50"/>
      <c r="G422" s="50"/>
    </row>
    <row r="423" spans="1:7">
      <c r="A423" s="50"/>
      <c r="B423" s="50"/>
      <c r="C423" s="50"/>
      <c r="D423" s="50"/>
      <c r="E423" s="50"/>
      <c r="F423" s="50"/>
      <c r="G423" s="50"/>
    </row>
    <row r="424" spans="1:7">
      <c r="A424" s="50"/>
      <c r="B424" s="50"/>
      <c r="C424" s="50"/>
      <c r="D424" s="50"/>
      <c r="E424" s="50"/>
      <c r="F424" s="50"/>
      <c r="G424" s="50"/>
    </row>
    <row r="425" spans="1:7">
      <c r="A425" s="50"/>
      <c r="B425" s="50"/>
      <c r="C425" s="50"/>
      <c r="D425" s="50"/>
      <c r="E425" s="50"/>
      <c r="F425" s="50"/>
      <c r="G425" s="50"/>
    </row>
    <row r="426" spans="1:7">
      <c r="A426" s="50"/>
      <c r="B426" s="50"/>
      <c r="C426" s="50"/>
      <c r="D426" s="50"/>
      <c r="E426" s="50"/>
      <c r="F426" s="50"/>
      <c r="G426" s="50"/>
    </row>
    <row r="427" spans="1:7">
      <c r="A427" s="50"/>
      <c r="B427" s="50"/>
      <c r="C427" s="50"/>
      <c r="D427" s="50"/>
      <c r="E427" s="50"/>
      <c r="F427" s="50"/>
      <c r="G427" s="50"/>
    </row>
    <row r="428" spans="1:7">
      <c r="A428" s="50"/>
      <c r="B428" s="50"/>
      <c r="C428" s="50"/>
      <c r="D428" s="50"/>
      <c r="E428" s="50"/>
      <c r="F428" s="50"/>
      <c r="G428" s="50"/>
    </row>
    <row r="429" spans="1:7">
      <c r="A429" s="50"/>
      <c r="B429" s="50"/>
      <c r="C429" s="50"/>
      <c r="D429" s="50"/>
      <c r="E429" s="50"/>
      <c r="F429" s="50"/>
      <c r="G429" s="50"/>
    </row>
    <row r="430" spans="1:7">
      <c r="A430" s="50"/>
      <c r="B430" s="50"/>
      <c r="C430" s="50"/>
      <c r="D430" s="50"/>
      <c r="E430" s="50"/>
      <c r="F430" s="50"/>
      <c r="G430" s="50"/>
    </row>
    <row r="431" spans="1:7">
      <c r="A431" s="50"/>
      <c r="B431" s="50"/>
      <c r="C431" s="50"/>
      <c r="D431" s="50"/>
      <c r="E431" s="50"/>
      <c r="F431" s="50"/>
      <c r="G431" s="50"/>
    </row>
    <row r="432" spans="1:7">
      <c r="A432" s="50"/>
      <c r="B432" s="50"/>
      <c r="C432" s="50"/>
      <c r="D432" s="50"/>
      <c r="E432" s="50"/>
      <c r="F432" s="50"/>
      <c r="G432" s="50"/>
    </row>
    <row r="433" spans="1:7">
      <c r="A433" s="50"/>
      <c r="B433" s="50"/>
      <c r="C433" s="50"/>
      <c r="D433" s="50"/>
      <c r="E433" s="50"/>
      <c r="F433" s="50"/>
      <c r="G433" s="50"/>
    </row>
    <row r="434" spans="1:7">
      <c r="A434" s="50"/>
      <c r="B434" s="50"/>
      <c r="C434" s="50"/>
      <c r="D434" s="50"/>
      <c r="E434" s="50"/>
      <c r="F434" s="50"/>
      <c r="G434" s="50"/>
    </row>
    <row r="435" spans="1:7">
      <c r="A435" s="50"/>
      <c r="B435" s="50"/>
      <c r="C435" s="50"/>
      <c r="D435" s="50"/>
      <c r="E435" s="50"/>
      <c r="F435" s="50"/>
      <c r="G435" s="50"/>
    </row>
    <row r="436" spans="1:7">
      <c r="A436" s="50"/>
      <c r="B436" s="50"/>
      <c r="C436" s="50"/>
      <c r="D436" s="50"/>
      <c r="E436" s="50"/>
      <c r="F436" s="50"/>
      <c r="G436" s="50"/>
    </row>
    <row r="437" spans="1:7">
      <c r="A437" s="50"/>
      <c r="B437" s="50"/>
      <c r="C437" s="50"/>
      <c r="D437" s="50"/>
      <c r="E437" s="50"/>
      <c r="F437" s="50"/>
      <c r="G437" s="50"/>
    </row>
    <row r="438" spans="1:7">
      <c r="A438" s="50"/>
      <c r="B438" s="50"/>
      <c r="C438" s="50"/>
      <c r="D438" s="50"/>
      <c r="E438" s="50"/>
      <c r="F438" s="50"/>
      <c r="G438" s="50"/>
    </row>
    <row r="439" spans="1:7">
      <c r="A439" s="50"/>
      <c r="B439" s="50"/>
      <c r="C439" s="50"/>
      <c r="D439" s="50"/>
      <c r="E439" s="50"/>
      <c r="F439" s="50"/>
      <c r="G439" s="50"/>
    </row>
    <row r="440" spans="1:7">
      <c r="A440" s="50"/>
      <c r="B440" s="50"/>
      <c r="C440" s="50"/>
      <c r="D440" s="50"/>
      <c r="E440" s="50"/>
      <c r="F440" s="50"/>
      <c r="G440" s="50"/>
    </row>
    <row r="441" spans="1:7">
      <c r="A441" s="50"/>
      <c r="B441" s="50"/>
      <c r="C441" s="50"/>
      <c r="D441" s="50"/>
      <c r="E441" s="50"/>
      <c r="F441" s="50"/>
      <c r="G441" s="50"/>
    </row>
    <row r="442" spans="1:7">
      <c r="A442" s="50"/>
      <c r="B442" s="50"/>
      <c r="C442" s="50"/>
      <c r="D442" s="50"/>
      <c r="E442" s="50"/>
      <c r="F442" s="50"/>
      <c r="G442" s="50"/>
    </row>
    <row r="443" spans="1:7">
      <c r="A443" s="50"/>
      <c r="B443" s="50"/>
      <c r="C443" s="50"/>
      <c r="D443" s="50"/>
      <c r="E443" s="50"/>
      <c r="F443" s="50"/>
      <c r="G443" s="50"/>
    </row>
    <row r="444" spans="1:7">
      <c r="A444" s="50"/>
      <c r="B444" s="50"/>
      <c r="C444" s="50"/>
      <c r="D444" s="50"/>
      <c r="E444" s="50"/>
      <c r="F444" s="50"/>
      <c r="G444" s="50"/>
    </row>
    <row r="445" spans="1:7">
      <c r="A445" s="50"/>
      <c r="B445" s="50"/>
      <c r="C445" s="50"/>
      <c r="D445" s="50"/>
      <c r="E445" s="50"/>
      <c r="F445" s="50"/>
      <c r="G445" s="50"/>
    </row>
    <row r="446" spans="1:7">
      <c r="A446" s="50"/>
      <c r="B446" s="50"/>
      <c r="C446" s="50"/>
      <c r="D446" s="50"/>
      <c r="E446" s="50"/>
      <c r="F446" s="50"/>
      <c r="G446" s="50"/>
    </row>
    <row r="447" spans="1:7">
      <c r="A447" s="50"/>
      <c r="B447" s="50"/>
      <c r="C447" s="50"/>
      <c r="D447" s="50"/>
      <c r="E447" s="50"/>
      <c r="F447" s="50"/>
      <c r="G447" s="50"/>
    </row>
    <row r="448" spans="1:7">
      <c r="A448" s="50"/>
      <c r="B448" s="50"/>
      <c r="C448" s="50"/>
      <c r="D448" s="50"/>
      <c r="E448" s="50"/>
      <c r="F448" s="50"/>
      <c r="G448" s="50"/>
    </row>
    <row r="449" spans="1:7">
      <c r="A449" s="50"/>
      <c r="B449" s="50"/>
      <c r="C449" s="50"/>
      <c r="D449" s="50"/>
      <c r="E449" s="50"/>
      <c r="F449" s="50"/>
      <c r="G449" s="50"/>
    </row>
    <row r="450" spans="1:7">
      <c r="A450" s="50"/>
      <c r="B450" s="50"/>
      <c r="C450" s="50"/>
      <c r="D450" s="50"/>
      <c r="E450" s="50"/>
      <c r="F450" s="50"/>
      <c r="G450" s="50"/>
    </row>
    <row r="451" spans="1:7">
      <c r="A451" s="50"/>
      <c r="B451" s="50"/>
      <c r="C451" s="50"/>
      <c r="D451" s="50"/>
      <c r="E451" s="50"/>
      <c r="F451" s="50"/>
      <c r="G451" s="50"/>
    </row>
    <row r="452" spans="1:7">
      <c r="A452" s="50"/>
      <c r="B452" s="50"/>
      <c r="C452" s="50"/>
      <c r="D452" s="50"/>
      <c r="E452" s="50"/>
      <c r="F452" s="50"/>
      <c r="G452" s="50"/>
    </row>
    <row r="453" spans="1:7">
      <c r="A453" s="50"/>
      <c r="B453" s="50"/>
      <c r="C453" s="50"/>
      <c r="D453" s="50"/>
      <c r="E453" s="50"/>
      <c r="F453" s="50"/>
      <c r="G453" s="50"/>
    </row>
    <row r="454" spans="1:7">
      <c r="A454" s="50"/>
      <c r="B454" s="50"/>
      <c r="C454" s="50"/>
      <c r="D454" s="50"/>
      <c r="E454" s="50"/>
      <c r="F454" s="50"/>
      <c r="G454" s="50"/>
    </row>
    <row r="455" spans="1:7">
      <c r="A455" s="50"/>
      <c r="B455" s="50"/>
      <c r="C455" s="50"/>
      <c r="D455" s="50"/>
      <c r="E455" s="50"/>
      <c r="F455" s="50"/>
      <c r="G455" s="50"/>
    </row>
    <row r="456" spans="1:7">
      <c r="A456" s="50"/>
      <c r="B456" s="50"/>
      <c r="C456" s="50"/>
      <c r="D456" s="50"/>
      <c r="E456" s="50"/>
      <c r="F456" s="50"/>
      <c r="G456" s="50"/>
    </row>
    <row r="457" spans="1:7">
      <c r="A457" s="50"/>
      <c r="B457" s="50"/>
      <c r="C457" s="50"/>
      <c r="D457" s="50"/>
      <c r="E457" s="50"/>
      <c r="F457" s="50"/>
      <c r="G457" s="50"/>
    </row>
    <row r="458" spans="1:7">
      <c r="A458" s="50"/>
      <c r="B458" s="50"/>
      <c r="C458" s="50"/>
      <c r="D458" s="50"/>
      <c r="E458" s="50"/>
      <c r="F458" s="50"/>
      <c r="G458" s="50"/>
    </row>
    <row r="459" spans="1:7">
      <c r="A459" s="50"/>
      <c r="B459" s="50"/>
      <c r="C459" s="50"/>
      <c r="D459" s="50"/>
      <c r="E459" s="50"/>
      <c r="F459" s="50"/>
      <c r="G459" s="50"/>
    </row>
    <row r="460" spans="1:7">
      <c r="A460" s="50"/>
      <c r="B460" s="50"/>
      <c r="C460" s="50"/>
      <c r="D460" s="50"/>
      <c r="E460" s="50"/>
      <c r="F460" s="50"/>
      <c r="G460" s="50"/>
    </row>
    <row r="461" spans="1:7">
      <c r="A461" s="50"/>
      <c r="B461" s="50"/>
      <c r="C461" s="50"/>
      <c r="D461" s="50"/>
      <c r="E461" s="50"/>
      <c r="F461" s="50"/>
      <c r="G461" s="50"/>
    </row>
    <row r="462" spans="1:7">
      <c r="A462" s="50"/>
      <c r="B462" s="50"/>
      <c r="C462" s="50"/>
      <c r="D462" s="50"/>
      <c r="E462" s="50"/>
      <c r="F462" s="50"/>
      <c r="G462" s="50"/>
    </row>
    <row r="463" spans="1:7">
      <c r="A463" s="50"/>
      <c r="B463" s="50"/>
      <c r="C463" s="50"/>
      <c r="D463" s="50"/>
      <c r="E463" s="50"/>
      <c r="F463" s="50"/>
      <c r="G463" s="50"/>
    </row>
    <row r="464" spans="1:7">
      <c r="A464" s="50"/>
      <c r="B464" s="50"/>
      <c r="C464" s="50"/>
      <c r="D464" s="50"/>
      <c r="E464" s="50"/>
      <c r="F464" s="50"/>
      <c r="G464" s="50"/>
    </row>
    <row r="465" spans="1:7">
      <c r="A465" s="50"/>
      <c r="B465" s="50"/>
      <c r="C465" s="50"/>
      <c r="D465" s="50"/>
      <c r="E465" s="50"/>
      <c r="F465" s="50"/>
      <c r="G465" s="50"/>
    </row>
    <row r="466" spans="1:7">
      <c r="A466" s="50"/>
      <c r="B466" s="50"/>
      <c r="C466" s="50"/>
      <c r="D466" s="50"/>
      <c r="E466" s="50"/>
      <c r="F466" s="50"/>
      <c r="G466" s="50"/>
    </row>
    <row r="467" spans="1:7">
      <c r="A467" s="50"/>
      <c r="B467" s="50"/>
      <c r="C467" s="50"/>
      <c r="D467" s="50"/>
      <c r="E467" s="50"/>
      <c r="F467" s="50"/>
      <c r="G467" s="50"/>
    </row>
    <row r="468" spans="1:7">
      <c r="A468" s="50"/>
      <c r="B468" s="50"/>
      <c r="C468" s="50"/>
      <c r="D468" s="50"/>
      <c r="E468" s="50"/>
      <c r="F468" s="50"/>
      <c r="G468" s="50"/>
    </row>
    <row r="469" spans="1:7">
      <c r="A469" s="50"/>
      <c r="B469" s="50"/>
      <c r="C469" s="50"/>
      <c r="D469" s="50"/>
      <c r="E469" s="50"/>
      <c r="F469" s="50"/>
      <c r="G469" s="50"/>
    </row>
    <row r="470" spans="1:7">
      <c r="A470" s="50"/>
      <c r="B470" s="50"/>
      <c r="C470" s="50"/>
      <c r="D470" s="50"/>
      <c r="E470" s="50"/>
      <c r="F470" s="50"/>
      <c r="G470" s="50"/>
    </row>
    <row r="471" spans="1:7">
      <c r="A471" s="50"/>
      <c r="B471" s="50"/>
      <c r="C471" s="50"/>
      <c r="D471" s="50"/>
      <c r="E471" s="50"/>
      <c r="F471" s="50"/>
      <c r="G471" s="50"/>
    </row>
    <row r="472" spans="1:7">
      <c r="A472" s="50"/>
      <c r="B472" s="50"/>
      <c r="C472" s="50"/>
      <c r="D472" s="50"/>
      <c r="E472" s="50"/>
      <c r="F472" s="50"/>
      <c r="G472" s="50"/>
    </row>
    <row r="473" spans="1:7">
      <c r="A473" s="50"/>
      <c r="B473" s="50"/>
      <c r="C473" s="50"/>
      <c r="D473" s="50"/>
      <c r="E473" s="50"/>
      <c r="F473" s="50"/>
      <c r="G473" s="50"/>
    </row>
    <row r="474" spans="1:7">
      <c r="A474" s="50"/>
      <c r="B474" s="50"/>
      <c r="C474" s="50"/>
      <c r="D474" s="50"/>
      <c r="E474" s="50"/>
      <c r="F474" s="50"/>
      <c r="G474" s="50"/>
    </row>
    <row r="475" spans="1:7">
      <c r="A475" s="50"/>
      <c r="B475" s="50"/>
      <c r="C475" s="50"/>
      <c r="D475" s="50"/>
      <c r="E475" s="50"/>
      <c r="F475" s="50"/>
      <c r="G475" s="50"/>
    </row>
    <row r="476" spans="1:7">
      <c r="A476" s="50"/>
      <c r="B476" s="50"/>
      <c r="C476" s="50"/>
      <c r="D476" s="50"/>
      <c r="E476" s="50"/>
      <c r="F476" s="50"/>
      <c r="G476" s="50"/>
    </row>
    <row r="477" spans="1:7">
      <c r="A477" s="50"/>
      <c r="B477" s="50"/>
      <c r="C477" s="50"/>
      <c r="D477" s="50"/>
      <c r="E477" s="50"/>
      <c r="F477" s="50"/>
      <c r="G477" s="50"/>
    </row>
    <row r="478" spans="1:7">
      <c r="A478" s="50"/>
      <c r="B478" s="50"/>
      <c r="C478" s="50"/>
      <c r="D478" s="50"/>
      <c r="E478" s="50"/>
      <c r="F478" s="50"/>
      <c r="G478" s="50"/>
    </row>
    <row r="479" spans="1:7">
      <c r="A479" s="50"/>
      <c r="B479" s="50"/>
      <c r="C479" s="50"/>
      <c r="D479" s="50"/>
      <c r="E479" s="50"/>
      <c r="F479" s="50"/>
      <c r="G479" s="50"/>
    </row>
    <row r="480" spans="1:7">
      <c r="A480" s="50"/>
      <c r="B480" s="50"/>
      <c r="C480" s="50"/>
      <c r="D480" s="50"/>
      <c r="E480" s="50"/>
      <c r="F480" s="50"/>
      <c r="G480" s="50"/>
    </row>
    <row r="481" spans="1:7">
      <c r="A481" s="50"/>
      <c r="B481" s="50"/>
      <c r="C481" s="50"/>
      <c r="D481" s="50"/>
      <c r="E481" s="50"/>
      <c r="F481" s="50"/>
      <c r="G481" s="50"/>
    </row>
    <row r="482" spans="1:7">
      <c r="A482" s="50"/>
      <c r="B482" s="50"/>
      <c r="C482" s="50"/>
      <c r="D482" s="50"/>
      <c r="E482" s="50"/>
      <c r="F482" s="50"/>
      <c r="G482" s="50"/>
    </row>
    <row r="483" spans="1:7">
      <c r="A483" s="50"/>
      <c r="B483" s="50"/>
      <c r="C483" s="50"/>
      <c r="D483" s="50"/>
      <c r="E483" s="50"/>
      <c r="F483" s="50"/>
      <c r="G483" s="50"/>
    </row>
    <row r="484" spans="1:7">
      <c r="A484" s="50"/>
      <c r="B484" s="50"/>
      <c r="C484" s="50"/>
      <c r="D484" s="50"/>
      <c r="E484" s="50"/>
      <c r="F484" s="50"/>
      <c r="G484" s="50"/>
    </row>
    <row r="485" spans="1:7">
      <c r="A485" s="50"/>
      <c r="B485" s="50"/>
      <c r="C485" s="50"/>
      <c r="D485" s="50"/>
      <c r="E485" s="50"/>
      <c r="F485" s="50"/>
      <c r="G485" s="50"/>
    </row>
    <row r="486" spans="1:7">
      <c r="A486" s="50"/>
      <c r="B486" s="50"/>
      <c r="C486" s="50"/>
      <c r="D486" s="50"/>
      <c r="E486" s="50"/>
      <c r="F486" s="50"/>
      <c r="G486" s="50"/>
    </row>
    <row r="487" spans="1:7">
      <c r="A487" s="50"/>
      <c r="B487" s="50"/>
      <c r="C487" s="50"/>
      <c r="D487" s="50"/>
      <c r="E487" s="50"/>
      <c r="F487" s="50"/>
      <c r="G487" s="50"/>
    </row>
    <row r="488" spans="1:7">
      <c r="A488" s="50"/>
      <c r="B488" s="50"/>
      <c r="C488" s="50"/>
      <c r="D488" s="50"/>
      <c r="E488" s="50"/>
      <c r="F488" s="50"/>
      <c r="G488" s="50"/>
    </row>
    <row r="489" spans="1:7">
      <c r="A489" s="50"/>
      <c r="B489" s="50"/>
      <c r="C489" s="50"/>
      <c r="D489" s="50"/>
      <c r="E489" s="50"/>
      <c r="F489" s="50"/>
      <c r="G489" s="50"/>
    </row>
    <row r="490" spans="1:7">
      <c r="A490" s="50"/>
      <c r="B490" s="50"/>
      <c r="C490" s="50"/>
      <c r="D490" s="50"/>
      <c r="E490" s="50"/>
      <c r="F490" s="50"/>
      <c r="G490" s="50"/>
    </row>
    <row r="491" spans="1:7">
      <c r="A491" s="50"/>
      <c r="B491" s="50"/>
      <c r="C491" s="50"/>
      <c r="D491" s="50"/>
      <c r="E491" s="50"/>
      <c r="F491" s="50"/>
      <c r="G491" s="50"/>
    </row>
    <row r="492" spans="1:7">
      <c r="A492" s="50"/>
      <c r="B492" s="50"/>
      <c r="C492" s="50"/>
      <c r="D492" s="50"/>
      <c r="E492" s="50"/>
      <c r="F492" s="50"/>
      <c r="G492" s="50"/>
    </row>
    <row r="493" spans="1:7">
      <c r="A493" s="50"/>
      <c r="B493" s="50"/>
      <c r="C493" s="50"/>
      <c r="D493" s="50"/>
      <c r="E493" s="50"/>
      <c r="F493" s="50"/>
      <c r="G493" s="50"/>
    </row>
    <row r="494" spans="1:7">
      <c r="A494" s="50"/>
      <c r="B494" s="50"/>
      <c r="C494" s="50"/>
      <c r="D494" s="50"/>
      <c r="E494" s="50"/>
      <c r="F494" s="50"/>
      <c r="G494" s="50"/>
    </row>
    <row r="495" spans="1:7">
      <c r="A495" s="50"/>
      <c r="B495" s="50"/>
      <c r="C495" s="50"/>
      <c r="D495" s="50"/>
      <c r="E495" s="50"/>
      <c r="F495" s="50"/>
      <c r="G495" s="50"/>
    </row>
    <row r="496" spans="1:7">
      <c r="A496" s="50"/>
      <c r="B496" s="50"/>
      <c r="C496" s="50"/>
      <c r="D496" s="50"/>
      <c r="E496" s="50"/>
      <c r="F496" s="50"/>
      <c r="G496" s="50"/>
    </row>
    <row r="497" spans="1:7">
      <c r="A497" s="50"/>
      <c r="B497" s="50"/>
      <c r="C497" s="50"/>
      <c r="D497" s="50"/>
      <c r="E497" s="50"/>
      <c r="F497" s="50"/>
      <c r="G497" s="50"/>
    </row>
    <row r="498" spans="1:7">
      <c r="A498" s="50"/>
      <c r="B498" s="50"/>
      <c r="C498" s="50"/>
      <c r="D498" s="50"/>
      <c r="E498" s="50"/>
      <c r="F498" s="50"/>
      <c r="G498" s="50"/>
    </row>
    <row r="499" spans="1:7">
      <c r="A499" s="50"/>
      <c r="B499" s="50"/>
      <c r="C499" s="50"/>
      <c r="D499" s="50"/>
      <c r="E499" s="50"/>
      <c r="F499" s="50"/>
      <c r="G499" s="50"/>
    </row>
    <row r="500" spans="1:7">
      <c r="A500" s="50"/>
      <c r="B500" s="50"/>
      <c r="C500" s="50"/>
      <c r="D500" s="50"/>
      <c r="E500" s="50"/>
      <c r="F500" s="50"/>
      <c r="G500" s="50"/>
    </row>
    <row r="501" spans="1:7">
      <c r="A501" s="50"/>
      <c r="B501" s="50"/>
      <c r="C501" s="50"/>
      <c r="D501" s="50"/>
      <c r="E501" s="50"/>
      <c r="F501" s="50"/>
      <c r="G501" s="50"/>
    </row>
  </sheetData>
  <sheetProtection algorithmName="SHA-512" hashValue="cBbPilQ5m53oRD/g1GROIOwRu/kEUZuDhGwBvhSZZcAEYNDVzwOj9mqgp04TMk9Nk9gGl47zqo1qzwPDC/DGlA==" saltValue="PAv9gj73TtcWnD8O+0nUyA==" spinCount="100000" sheet="1" selectLockedCells="1"/>
  <mergeCells count="22">
    <mergeCell ref="B2:D2"/>
    <mergeCell ref="B3:D3"/>
    <mergeCell ref="C4:D4"/>
    <mergeCell ref="C5:D5"/>
    <mergeCell ref="B17:G17"/>
    <mergeCell ref="E9:G9"/>
    <mergeCell ref="E10:G10"/>
    <mergeCell ref="E11:G11"/>
    <mergeCell ref="E12:G12"/>
    <mergeCell ref="B15:G15"/>
    <mergeCell ref="D14:E14"/>
    <mergeCell ref="F14:G14"/>
    <mergeCell ref="A4:A5"/>
    <mergeCell ref="A9:A10"/>
    <mergeCell ref="A11:A12"/>
    <mergeCell ref="B16:G16"/>
    <mergeCell ref="B8:G8"/>
    <mergeCell ref="A6:A7"/>
    <mergeCell ref="E6:G6"/>
    <mergeCell ref="E7:G7"/>
    <mergeCell ref="B14:C14"/>
    <mergeCell ref="B13:G13"/>
  </mergeCells>
  <phoneticPr fontId="26" type="noConversion"/>
  <dataValidations count="12">
    <dataValidation type="list" allowBlank="1" showInputMessage="1" showErrorMessage="1" sqref="B8" xr:uid="{00000000-0002-0000-0100-000000000000}">
      <formula1>Listed</formula1>
    </dataValidation>
    <dataValidation type="list" allowBlank="1" showInputMessage="1" showErrorMessage="1" sqref="C7" xr:uid="{00000000-0002-0000-0100-000001000000}">
      <formula1>Province</formula1>
    </dataValidation>
    <dataValidation type="list" allowBlank="1" showInputMessage="1" showErrorMessage="1" sqref="B5" xr:uid="{00000000-0002-0000-0100-000002000000}">
      <formula1>Industry1</formula1>
    </dataValidation>
    <dataValidation type="list" allowBlank="1" showInputMessage="1" showErrorMessage="1" sqref="D7" xr:uid="{00000000-0002-0000-0100-000003000000}">
      <formula1>INDIRECT($C7)</formula1>
    </dataValidation>
    <dataValidation type="list" allowBlank="1" showInputMessage="1" showErrorMessage="1" sqref="B14:C14" xr:uid="{00000000-0002-0000-0100-000004000000}">
      <formula1>$A$22:$A$23</formula1>
    </dataValidation>
    <dataValidation type="list" allowBlank="1" showInputMessage="1" showErrorMessage="1" prompt="指数据年份，非填报时间。" sqref="B13" xr:uid="{00000000-0002-0000-0100-000005000000}">
      <formula1>$A$30:$A$32</formula1>
    </dataValidation>
    <dataValidation type="list" allowBlank="1" showInputMessage="1" showErrorMessage="1" sqref="D10" xr:uid="{00000000-0002-0000-0100-000006000000}">
      <formula1>$E$115:$E$131</formula1>
    </dataValidation>
    <dataValidation allowBlank="1" showInputMessage="1" showErrorMessage="1" prompt="请用简体中文填写此表格。" sqref="B2" xr:uid="{00000000-0002-0000-0100-000007000000}"/>
    <dataValidation type="custom" showInputMessage="1" showErrorMessage="1" sqref="A117:A118" xr:uid="{00000000-0002-0000-0100-000008000000}">
      <formula1>A117:A119&lt;&gt;""</formula1>
    </dataValidation>
    <dataValidation type="custom" showInputMessage="1" showErrorMessage="1" sqref="A114:A115" xr:uid="{00000000-0002-0000-0100-000009000000}">
      <formula1>A114:A122&lt;&gt;""</formula1>
    </dataValidation>
    <dataValidation type="custom" showInputMessage="1" showErrorMessage="1" sqref="A116" xr:uid="{00000000-0002-0000-0100-00000A000000}">
      <formula1>A116:A127&lt;&gt;""</formula1>
    </dataValidation>
    <dataValidation allowBlank="1" showInputMessage="1" showErrorMessage="1" prompt="请参照排污许可证信息填写" sqref="C5:D5" xr:uid="{00000000-0002-0000-0100-00000B000000}"/>
  </dataValidations>
  <pageMargins left="0.69930555555555551" right="0.69930555555555551"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43B8BF"/>
  </sheetPr>
  <dimension ref="A1:CD187"/>
  <sheetViews>
    <sheetView zoomScaleNormal="90" zoomScalePageLayoutView="90" workbookViewId="0">
      <selection activeCell="D11" sqref="D11"/>
    </sheetView>
  </sheetViews>
  <sheetFormatPr defaultColWidth="9" defaultRowHeight="13"/>
  <cols>
    <col min="1" max="1" width="26.83203125" style="80" customWidth="1"/>
    <col min="2" max="2" width="20.08203125" style="80" customWidth="1"/>
    <col min="3" max="3" width="17" style="20" customWidth="1"/>
    <col min="4" max="4" width="34.5" style="80" customWidth="1"/>
    <col min="5" max="5" width="13.5" style="80" bestFit="1" customWidth="1"/>
    <col min="6" max="6" width="12.83203125" style="80" bestFit="1" customWidth="1"/>
    <col min="7" max="7" width="12.83203125" style="80" customWidth="1"/>
    <col min="8" max="8" width="19.58203125" style="80" customWidth="1"/>
    <col min="9" max="9" width="20" style="80" customWidth="1"/>
    <col min="10" max="10" width="17.83203125" style="80" customWidth="1"/>
    <col min="11" max="11" width="12.83203125" style="79" customWidth="1"/>
    <col min="12" max="12" width="31.5" style="79" customWidth="1"/>
    <col min="13" max="13" width="9" style="80"/>
    <col min="14" max="14" width="7.5" style="80" bestFit="1" customWidth="1"/>
    <col min="15" max="16" width="23.83203125" style="80" bestFit="1" customWidth="1"/>
    <col min="17" max="16384" width="9" style="80"/>
  </cols>
  <sheetData>
    <row r="1" spans="1:82" ht="13.5" thickBot="1">
      <c r="A1" s="79"/>
      <c r="B1" s="79"/>
      <c r="C1" s="48"/>
      <c r="D1" s="79"/>
      <c r="E1" s="79"/>
      <c r="F1" s="79"/>
      <c r="G1" s="79"/>
      <c r="H1" s="79"/>
      <c r="I1" s="79"/>
      <c r="J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row>
    <row r="2" spans="1:82" ht="18" thickBot="1">
      <c r="A2" s="156" t="s">
        <v>1224</v>
      </c>
      <c r="B2" s="75"/>
      <c r="C2" s="79"/>
      <c r="D2" s="79"/>
      <c r="E2" s="79"/>
      <c r="F2" s="79"/>
      <c r="G2" s="79"/>
      <c r="H2" s="79"/>
      <c r="I2" s="79"/>
      <c r="J2" s="79"/>
      <c r="K2" s="260"/>
      <c r="L2" s="260"/>
      <c r="M2" s="260"/>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row>
    <row r="3" spans="1:82" ht="32.15" customHeight="1" thickBot="1">
      <c r="A3" s="157" t="s">
        <v>1129</v>
      </c>
      <c r="B3" s="222" t="s">
        <v>1071</v>
      </c>
      <c r="C3" s="157" t="s">
        <v>1065</v>
      </c>
      <c r="D3" s="157" t="s">
        <v>569</v>
      </c>
      <c r="E3" s="232" t="s">
        <v>1220</v>
      </c>
      <c r="F3" s="232" t="s">
        <v>1065</v>
      </c>
      <c r="G3" s="298" t="s">
        <v>1450</v>
      </c>
      <c r="H3" s="232" t="s">
        <v>1413</v>
      </c>
      <c r="I3" s="232" t="s">
        <v>1065</v>
      </c>
      <c r="J3" s="232" t="s">
        <v>1375</v>
      </c>
      <c r="M3" s="25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row>
    <row r="4" spans="1:82" ht="32.15" customHeight="1" thickBot="1">
      <c r="A4" s="227" t="s">
        <v>1120</v>
      </c>
      <c r="B4" s="262"/>
      <c r="C4" s="261"/>
      <c r="D4" s="282"/>
      <c r="E4" s="261"/>
      <c r="F4" s="261"/>
      <c r="G4" s="299"/>
      <c r="H4" s="261"/>
      <c r="I4" s="299"/>
      <c r="J4" s="263"/>
      <c r="M4" s="25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row>
    <row r="5" spans="1:82" ht="32.15" customHeight="1" thickBot="1">
      <c r="A5" s="230" t="s">
        <v>1115</v>
      </c>
      <c r="B5" s="231"/>
      <c r="C5" s="158" t="s">
        <v>1118</v>
      </c>
      <c r="D5" s="288"/>
      <c r="E5" s="158">
        <v>1.97</v>
      </c>
      <c r="F5" s="158" t="s">
        <v>1243</v>
      </c>
      <c r="G5" s="158">
        <f>B5*E5</f>
        <v>0</v>
      </c>
      <c r="H5" s="158">
        <v>0.71430000000000005</v>
      </c>
      <c r="I5" s="158" t="s">
        <v>1446</v>
      </c>
      <c r="J5" s="158">
        <f>B5*H5</f>
        <v>0</v>
      </c>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row>
    <row r="6" spans="1:82" ht="32.15" customHeight="1" thickBot="1">
      <c r="A6" s="153" t="s">
        <v>1116</v>
      </c>
      <c r="B6" s="231"/>
      <c r="C6" s="227" t="s">
        <v>1118</v>
      </c>
      <c r="D6" s="288"/>
      <c r="E6" s="227">
        <v>1.86</v>
      </c>
      <c r="F6" s="227" t="s">
        <v>1243</v>
      </c>
      <c r="G6" s="158">
        <f t="shared" ref="G6:G7" si="0">B6*E6</f>
        <v>0</v>
      </c>
      <c r="H6" s="158">
        <v>0.71430000000000005</v>
      </c>
      <c r="I6" s="158" t="s">
        <v>1446</v>
      </c>
      <c r="J6" s="158">
        <f>B6*H6</f>
        <v>0</v>
      </c>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row>
    <row r="7" spans="1:82" ht="32.15" customHeight="1" thickBot="1">
      <c r="A7" s="228" t="s">
        <v>1117</v>
      </c>
      <c r="B7" s="231"/>
      <c r="C7" s="229" t="s">
        <v>1118</v>
      </c>
      <c r="D7" s="288"/>
      <c r="E7" s="229">
        <v>2.06</v>
      </c>
      <c r="F7" s="229" t="s">
        <v>1243</v>
      </c>
      <c r="G7" s="158">
        <f t="shared" si="0"/>
        <v>0</v>
      </c>
      <c r="H7" s="240">
        <v>0.71430000000000005</v>
      </c>
      <c r="I7" s="240" t="s">
        <v>1446</v>
      </c>
      <c r="J7" s="240">
        <f>B7*H7</f>
        <v>0</v>
      </c>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row>
    <row r="8" spans="1:82" ht="32.15" customHeight="1" thickBot="1">
      <c r="A8" s="227" t="s">
        <v>1123</v>
      </c>
      <c r="B8" s="281"/>
      <c r="C8" s="264"/>
      <c r="D8" s="289"/>
      <c r="E8" s="264"/>
      <c r="F8" s="264"/>
      <c r="G8" s="300"/>
      <c r="H8" s="264"/>
      <c r="I8" s="300"/>
      <c r="J8" s="265"/>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row>
    <row r="9" spans="1:82" ht="32.15" customHeight="1" thickBot="1">
      <c r="A9" s="230" t="s">
        <v>1124</v>
      </c>
      <c r="B9" s="231"/>
      <c r="C9" s="158" t="s">
        <v>572</v>
      </c>
      <c r="D9" s="288"/>
      <c r="E9" s="158">
        <v>3.02</v>
      </c>
      <c r="F9" s="158" t="s">
        <v>1243</v>
      </c>
      <c r="G9" s="158">
        <f>B9*E9</f>
        <v>0</v>
      </c>
      <c r="H9" s="158">
        <v>1.4286000000000001</v>
      </c>
      <c r="I9" s="158" t="s">
        <v>1446</v>
      </c>
      <c r="J9" s="158">
        <f>B9*H9</f>
        <v>0</v>
      </c>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row>
    <row r="10" spans="1:82" ht="32.15" customHeight="1" thickBot="1">
      <c r="A10" s="153" t="s">
        <v>1125</v>
      </c>
      <c r="B10" s="231"/>
      <c r="C10" s="227" t="s">
        <v>572</v>
      </c>
      <c r="D10" s="288"/>
      <c r="E10" s="227">
        <v>3.17</v>
      </c>
      <c r="F10" s="227" t="s">
        <v>1243</v>
      </c>
      <c r="G10" s="158">
        <f t="shared" ref="G10:G16" si="1">B10*E10</f>
        <v>0</v>
      </c>
      <c r="H10" s="158">
        <v>1.4286000000000001</v>
      </c>
      <c r="I10" s="158" t="s">
        <v>1446</v>
      </c>
      <c r="J10" s="158">
        <f>B10*H10</f>
        <v>0</v>
      </c>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row>
    <row r="11" spans="1:82" ht="32.15" customHeight="1" thickBot="1">
      <c r="A11" s="153" t="s">
        <v>573</v>
      </c>
      <c r="B11" s="231"/>
      <c r="C11" s="227" t="s">
        <v>572</v>
      </c>
      <c r="D11" s="288"/>
      <c r="E11" s="227">
        <v>3.1</v>
      </c>
      <c r="F11" s="227" t="s">
        <v>1243</v>
      </c>
      <c r="G11" s="158">
        <f t="shared" si="1"/>
        <v>0</v>
      </c>
      <c r="H11" s="158">
        <v>1.4571000000000001</v>
      </c>
      <c r="I11" s="158" t="s">
        <v>1446</v>
      </c>
      <c r="J11" s="158">
        <f>B11*H11</f>
        <v>0</v>
      </c>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row>
    <row r="12" spans="1:82" ht="32.15" customHeight="1" thickBot="1">
      <c r="A12" s="153" t="s">
        <v>1119</v>
      </c>
      <c r="B12" s="231"/>
      <c r="C12" s="227" t="s">
        <v>572</v>
      </c>
      <c r="D12" s="288"/>
      <c r="E12" s="227">
        <v>3.03</v>
      </c>
      <c r="F12" s="227" t="s">
        <v>1243</v>
      </c>
      <c r="G12" s="158">
        <f t="shared" si="1"/>
        <v>0</v>
      </c>
      <c r="H12" s="158">
        <v>1.4714</v>
      </c>
      <c r="I12" s="158" t="s">
        <v>1446</v>
      </c>
      <c r="J12" s="158">
        <f>B12*H12</f>
        <v>0</v>
      </c>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row>
    <row r="13" spans="1:82" ht="32.15" customHeight="1" thickBot="1">
      <c r="A13" s="153" t="s">
        <v>574</v>
      </c>
      <c r="B13" s="231"/>
      <c r="C13" s="227" t="s">
        <v>1118</v>
      </c>
      <c r="D13" s="288"/>
      <c r="E13" s="227">
        <v>3.1</v>
      </c>
      <c r="F13" s="227" t="s">
        <v>1243</v>
      </c>
      <c r="G13" s="158">
        <f t="shared" si="1"/>
        <v>0</v>
      </c>
      <c r="H13" s="158">
        <v>1.7142999999999999</v>
      </c>
      <c r="I13" s="158" t="s">
        <v>1446</v>
      </c>
      <c r="J13" s="158">
        <f>B13*H13</f>
        <v>0</v>
      </c>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row>
    <row r="14" spans="1:82" ht="32.15" customHeight="1" thickBot="1">
      <c r="A14" s="227" t="s">
        <v>577</v>
      </c>
      <c r="B14" s="231"/>
      <c r="C14" s="227" t="s">
        <v>575</v>
      </c>
      <c r="D14" s="288"/>
      <c r="E14" s="227">
        <v>2.2000000000000001E-3</v>
      </c>
      <c r="F14" s="227" t="s">
        <v>1244</v>
      </c>
      <c r="G14" s="158">
        <f t="shared" si="1"/>
        <v>0</v>
      </c>
      <c r="H14" s="158">
        <v>1.33</v>
      </c>
      <c r="I14" s="158" t="s">
        <v>1448</v>
      </c>
      <c r="J14" s="158">
        <f>B14*H14/1000</f>
        <v>0</v>
      </c>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row>
    <row r="15" spans="1:82" ht="32.15" customHeight="1" thickBot="1">
      <c r="A15" s="227" t="s">
        <v>1213</v>
      </c>
      <c r="B15" s="231"/>
      <c r="C15" s="227" t="s">
        <v>576</v>
      </c>
      <c r="D15" s="288"/>
      <c r="E15" s="229">
        <f>IF(B17="",0,VLOOKUP(B17,企业基本信息!$A$171:$B$176,2,FALSE))</f>
        <v>0</v>
      </c>
      <c r="F15" s="229" t="s">
        <v>1245</v>
      </c>
      <c r="G15" s="158">
        <f>B15/1000*E15</f>
        <v>0</v>
      </c>
      <c r="H15" s="158">
        <v>0.1229</v>
      </c>
      <c r="I15" s="158" t="s">
        <v>1447</v>
      </c>
      <c r="J15" s="158">
        <f>B15*H15/1000</f>
        <v>0</v>
      </c>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row>
    <row r="16" spans="1:82" ht="32.15" customHeight="1" thickBot="1">
      <c r="A16" s="227" t="s">
        <v>1135</v>
      </c>
      <c r="B16" s="231"/>
      <c r="C16" s="227" t="s">
        <v>954</v>
      </c>
      <c r="D16" s="288"/>
      <c r="E16" s="202">
        <v>0.2873</v>
      </c>
      <c r="F16" s="202" t="s">
        <v>1441</v>
      </c>
      <c r="G16" s="158">
        <f t="shared" si="1"/>
        <v>0</v>
      </c>
      <c r="H16" s="158">
        <v>0.12859999999999999</v>
      </c>
      <c r="I16" s="158" t="s">
        <v>1446</v>
      </c>
      <c r="J16" s="158">
        <f>B16*H16</f>
        <v>0</v>
      </c>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row>
    <row r="17" spans="1:82" ht="30.5" thickBot="1">
      <c r="A17" s="154" t="s">
        <v>1238</v>
      </c>
      <c r="B17" s="384"/>
      <c r="C17" s="385"/>
      <c r="D17" s="386"/>
      <c r="E17" s="305"/>
      <c r="F17" s="301"/>
      <c r="G17" s="301"/>
      <c r="H17" s="301"/>
      <c r="I17" s="301"/>
      <c r="J17" s="306"/>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row>
    <row r="18" spans="1:82" ht="40" customHeight="1" thickBot="1">
      <c r="A18" s="227" t="s">
        <v>1126</v>
      </c>
      <c r="B18" s="226"/>
      <c r="C18" s="152" t="s">
        <v>1034</v>
      </c>
      <c r="D18" s="288"/>
      <c r="E18" s="387" t="s">
        <v>1439</v>
      </c>
      <c r="F18" s="388"/>
      <c r="G18" s="388"/>
      <c r="H18" s="388"/>
      <c r="I18" s="389"/>
      <c r="J18" s="273">
        <f>SUM(J5:J16)</f>
        <v>0</v>
      </c>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row>
    <row r="19" spans="1:82" ht="32.15" customHeight="1" thickBot="1">
      <c r="A19" s="227" t="s">
        <v>1127</v>
      </c>
      <c r="B19" s="226"/>
      <c r="C19" s="152" t="s">
        <v>1034</v>
      </c>
      <c r="D19" s="288"/>
      <c r="E19" s="302"/>
      <c r="F19" s="302"/>
      <c r="G19" s="302"/>
      <c r="H19" s="302"/>
      <c r="I19" s="302"/>
      <c r="J19" s="274"/>
      <c r="K19" s="260"/>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row>
    <row r="20" spans="1:82" ht="32.15" customHeight="1" thickBot="1">
      <c r="A20" s="227" t="s">
        <v>1128</v>
      </c>
      <c r="B20" s="226"/>
      <c r="C20" s="152" t="s">
        <v>1034</v>
      </c>
      <c r="D20" s="304" t="s">
        <v>1229</v>
      </c>
      <c r="E20" s="303"/>
      <c r="F20" s="303"/>
      <c r="G20" s="303"/>
      <c r="H20" s="303"/>
      <c r="I20" s="303"/>
      <c r="J20" s="275"/>
      <c r="K20" s="260"/>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row>
    <row r="21" spans="1:82" ht="41.15" customHeight="1" thickBot="1">
      <c r="A21" s="155" t="s">
        <v>1449</v>
      </c>
      <c r="B21" s="226"/>
      <c r="C21" s="152" t="s">
        <v>954</v>
      </c>
      <c r="D21" s="288"/>
      <c r="E21" s="390" t="s">
        <v>1440</v>
      </c>
      <c r="F21" s="391"/>
      <c r="G21" s="391"/>
      <c r="H21" s="391"/>
      <c r="I21" s="392"/>
      <c r="J21" s="273">
        <f>SUM(G5:G16)</f>
        <v>0</v>
      </c>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row>
    <row r="22" spans="1:82" ht="17.149999999999999" customHeight="1" thickBot="1">
      <c r="A22" s="79"/>
      <c r="B22" s="79"/>
      <c r="C22" s="79"/>
      <c r="D22" s="79"/>
      <c r="E22" s="79"/>
      <c r="F22" s="79"/>
      <c r="G22" s="79"/>
      <c r="H22" s="79"/>
      <c r="I22" s="79"/>
      <c r="J22" s="271"/>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row>
    <row r="23" spans="1:82" ht="18" thickBot="1">
      <c r="A23" s="156" t="s">
        <v>1438</v>
      </c>
      <c r="B23" s="79"/>
      <c r="C23" s="79"/>
      <c r="D23" s="79"/>
      <c r="E23" s="79"/>
      <c r="F23" s="79"/>
      <c r="G23" s="79"/>
      <c r="H23" s="271"/>
      <c r="I23" s="297"/>
      <c r="J23" s="271"/>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row>
    <row r="24" spans="1:82" ht="44.15" customHeight="1" thickBot="1">
      <c r="A24" s="400" t="s">
        <v>1434</v>
      </c>
      <c r="B24" s="401"/>
      <c r="C24" s="79"/>
      <c r="D24" s="79"/>
      <c r="E24" s="79"/>
      <c r="F24" s="79"/>
      <c r="G24" s="79"/>
      <c r="H24" s="79"/>
      <c r="I24" s="79"/>
      <c r="J24" s="79"/>
      <c r="K24" s="272"/>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row>
    <row r="25" spans="1:82" s="79" customFormat="1" ht="44.15" customHeight="1" thickBot="1">
      <c r="A25" s="158" t="s">
        <v>1427</v>
      </c>
      <c r="B25" s="158" t="s">
        <v>1426</v>
      </c>
      <c r="D25" s="259"/>
      <c r="E25" s="259"/>
      <c r="F25" s="259"/>
      <c r="G25" s="259"/>
      <c r="H25" s="259"/>
      <c r="I25" s="259"/>
      <c r="J25" s="259"/>
      <c r="K25" s="272"/>
    </row>
    <row r="26" spans="1:82" s="79" customFormat="1" ht="44.15" customHeight="1" thickBot="1">
      <c r="A26" s="158" t="s">
        <v>1428</v>
      </c>
      <c r="B26" s="158" t="s">
        <v>1314</v>
      </c>
      <c r="C26" s="395" t="s">
        <v>1451</v>
      </c>
      <c r="D26" s="396"/>
      <c r="E26" s="396"/>
      <c r="F26" s="396"/>
      <c r="G26" s="297"/>
      <c r="H26" s="259"/>
      <c r="I26" s="259"/>
      <c r="J26" s="259"/>
    </row>
    <row r="27" spans="1:82" s="79" customFormat="1" ht="44.15" customHeight="1" thickBot="1">
      <c r="A27" s="158" t="s">
        <v>1429</v>
      </c>
      <c r="B27" s="158" t="s">
        <v>1315</v>
      </c>
      <c r="C27" s="398" t="s">
        <v>1442</v>
      </c>
      <c r="D27" s="399"/>
      <c r="E27" s="399"/>
      <c r="F27" s="399"/>
      <c r="G27" s="296"/>
    </row>
    <row r="28" spans="1:82" s="79" customFormat="1" ht="45" customHeight="1" thickBot="1">
      <c r="A28" s="158" t="s">
        <v>1430</v>
      </c>
      <c r="B28" s="158" t="s">
        <v>1130</v>
      </c>
      <c r="C28" s="395" t="s">
        <v>1452</v>
      </c>
      <c r="D28" s="396"/>
      <c r="E28" s="397" t="s">
        <v>1453</v>
      </c>
      <c r="F28" s="397"/>
      <c r="G28" s="397"/>
      <c r="H28" s="397"/>
      <c r="I28" s="397"/>
      <c r="J28" s="397"/>
    </row>
    <row r="29" spans="1:82" s="79" customFormat="1" ht="44.15" customHeight="1" thickBot="1">
      <c r="A29" s="158" t="s">
        <v>1431</v>
      </c>
      <c r="B29" s="158" t="s">
        <v>1316</v>
      </c>
      <c r="C29" s="393" t="s">
        <v>1443</v>
      </c>
      <c r="D29" s="394"/>
      <c r="E29" s="399" t="s">
        <v>1444</v>
      </c>
      <c r="F29" s="399"/>
      <c r="G29" s="399"/>
      <c r="H29" s="399"/>
      <c r="I29" s="399"/>
      <c r="J29" s="399"/>
      <c r="K29" s="259"/>
    </row>
    <row r="30" spans="1:82" s="79" customFormat="1" ht="44.15" customHeight="1" thickBot="1">
      <c r="A30" s="158" t="s">
        <v>1432</v>
      </c>
      <c r="B30" s="158" t="s">
        <v>1317</v>
      </c>
      <c r="I30" s="296"/>
      <c r="J30" s="259"/>
      <c r="K30" s="259"/>
    </row>
    <row r="31" spans="1:82" s="79" customFormat="1" ht="44.15" customHeight="1" thickBot="1">
      <c r="A31" s="158" t="s">
        <v>1433</v>
      </c>
      <c r="B31" s="158" t="s">
        <v>1318</v>
      </c>
    </row>
    <row r="32" spans="1:82" s="79" customFormat="1" ht="15">
      <c r="A32" s="270"/>
      <c r="B32" s="271"/>
    </row>
    <row r="33" spans="1:3" s="79" customFormat="1" ht="15">
      <c r="A33" s="270"/>
      <c r="B33" s="271"/>
    </row>
    <row r="34" spans="1:3" s="79" customFormat="1" ht="12"/>
    <row r="35" spans="1:3" s="79" customFormat="1" ht="12"/>
    <row r="36" spans="1:3" s="79" customFormat="1" ht="12"/>
    <row r="37" spans="1:3" s="79" customFormat="1" ht="12"/>
    <row r="38" spans="1:3" s="79" customFormat="1" ht="12"/>
    <row r="39" spans="1:3" s="79" customFormat="1" ht="12"/>
    <row r="40" spans="1:3" s="79" customFormat="1" ht="12"/>
    <row r="41" spans="1:3" s="79" customFormat="1" ht="12"/>
    <row r="42" spans="1:3" s="79" customFormat="1" ht="12"/>
    <row r="43" spans="1:3" s="79" customFormat="1" ht="12"/>
    <row r="44" spans="1:3" s="79" customFormat="1" ht="12"/>
    <row r="45" spans="1:3" s="79" customFormat="1">
      <c r="C45" s="48"/>
    </row>
    <row r="46" spans="1:3" s="79" customFormat="1">
      <c r="C46" s="48"/>
    </row>
    <row r="47" spans="1:3" s="79" customFormat="1">
      <c r="C47" s="48"/>
    </row>
    <row r="48" spans="1:3" s="79" customFormat="1">
      <c r="C48" s="48"/>
    </row>
    <row r="49" spans="3:3" s="79" customFormat="1">
      <c r="C49" s="48"/>
    </row>
    <row r="50" spans="3:3" s="79" customFormat="1">
      <c r="C50" s="48"/>
    </row>
    <row r="51" spans="3:3" s="79" customFormat="1">
      <c r="C51" s="48"/>
    </row>
    <row r="52" spans="3:3" s="79" customFormat="1">
      <c r="C52" s="48"/>
    </row>
    <row r="53" spans="3:3" s="79" customFormat="1">
      <c r="C53" s="48"/>
    </row>
    <row r="54" spans="3:3" s="79" customFormat="1">
      <c r="C54" s="48"/>
    </row>
    <row r="55" spans="3:3" s="79" customFormat="1">
      <c r="C55" s="48"/>
    </row>
    <row r="56" spans="3:3" s="79" customFormat="1">
      <c r="C56" s="48"/>
    </row>
    <row r="57" spans="3:3" s="79" customFormat="1">
      <c r="C57" s="48"/>
    </row>
    <row r="58" spans="3:3" s="79" customFormat="1">
      <c r="C58" s="48"/>
    </row>
    <row r="59" spans="3:3" s="79" customFormat="1">
      <c r="C59" s="48"/>
    </row>
    <row r="60" spans="3:3" s="79" customFormat="1">
      <c r="C60" s="48"/>
    </row>
    <row r="61" spans="3:3" s="79" customFormat="1">
      <c r="C61" s="48"/>
    </row>
    <row r="62" spans="3:3" s="79" customFormat="1">
      <c r="C62" s="48"/>
    </row>
    <row r="63" spans="3:3" s="79" customFormat="1">
      <c r="C63" s="48"/>
    </row>
    <row r="64" spans="3:3" s="79" customFormat="1">
      <c r="C64" s="48"/>
    </row>
    <row r="65" spans="3:3" s="79" customFormat="1">
      <c r="C65" s="48"/>
    </row>
    <row r="66" spans="3:3" s="79" customFormat="1">
      <c r="C66" s="48"/>
    </row>
    <row r="67" spans="3:3" s="79" customFormat="1">
      <c r="C67" s="48"/>
    </row>
    <row r="68" spans="3:3" s="79" customFormat="1">
      <c r="C68" s="48"/>
    </row>
    <row r="69" spans="3:3" s="79" customFormat="1">
      <c r="C69" s="48"/>
    </row>
    <row r="70" spans="3:3" s="79" customFormat="1">
      <c r="C70" s="48"/>
    </row>
    <row r="71" spans="3:3" s="79" customFormat="1">
      <c r="C71" s="48"/>
    </row>
    <row r="72" spans="3:3" s="79" customFormat="1">
      <c r="C72" s="48"/>
    </row>
    <row r="73" spans="3:3" s="79" customFormat="1">
      <c r="C73" s="48"/>
    </row>
    <row r="74" spans="3:3" s="79" customFormat="1">
      <c r="C74" s="48"/>
    </row>
    <row r="75" spans="3:3" s="79" customFormat="1">
      <c r="C75" s="48"/>
    </row>
    <row r="76" spans="3:3" s="79" customFormat="1" ht="12"/>
    <row r="77" spans="3:3" s="79" customFormat="1" ht="12"/>
    <row r="78" spans="3:3" s="79" customFormat="1" ht="12"/>
    <row r="79" spans="3:3" s="79" customFormat="1" ht="12"/>
    <row r="80" spans="3:3" s="79" customFormat="1" ht="12"/>
    <row r="81" spans="1:75" s="79" customFormat="1" ht="12"/>
    <row r="82" spans="1:75" s="79" customFormat="1" ht="12"/>
    <row r="83" spans="1:75" s="79" customFormat="1" ht="12"/>
    <row r="84" spans="1:75" s="79" customFormat="1" ht="12"/>
    <row r="85" spans="1:75" s="79" customFormat="1" ht="12"/>
    <row r="86" spans="1:75" ht="12">
      <c r="A86" s="79"/>
      <c r="B86" s="79"/>
      <c r="C86" s="79"/>
      <c r="D86" s="79"/>
      <c r="E86" s="79"/>
      <c r="F86" s="79"/>
      <c r="G86" s="79"/>
      <c r="H86" s="79"/>
      <c r="I86" s="79"/>
      <c r="J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row>
    <row r="87" spans="1:75" ht="12">
      <c r="A87" s="79"/>
      <c r="B87" s="79"/>
      <c r="C87" s="79"/>
      <c r="D87" s="79"/>
      <c r="E87" s="79"/>
      <c r="F87" s="79"/>
      <c r="G87" s="79"/>
      <c r="H87" s="79"/>
      <c r="I87" s="79"/>
      <c r="J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row>
    <row r="88" spans="1:75" ht="12">
      <c r="A88" s="79"/>
      <c r="B88" s="79"/>
      <c r="C88" s="79"/>
      <c r="D88" s="79"/>
      <c r="E88" s="79"/>
      <c r="F88" s="79"/>
      <c r="G88" s="79"/>
      <c r="H88" s="79"/>
      <c r="I88" s="79"/>
      <c r="J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row>
    <row r="89" spans="1:75" ht="12">
      <c r="A89" s="79"/>
      <c r="B89" s="79"/>
      <c r="C89" s="79"/>
      <c r="D89" s="79"/>
      <c r="E89" s="79"/>
      <c r="F89" s="79"/>
      <c r="G89" s="79"/>
      <c r="H89" s="79"/>
      <c r="I89" s="79"/>
      <c r="J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row>
    <row r="90" spans="1:75" ht="12">
      <c r="A90" s="79"/>
      <c r="B90" s="79"/>
      <c r="C90" s="79"/>
      <c r="D90" s="79"/>
      <c r="E90" s="79"/>
      <c r="F90" s="79"/>
      <c r="G90" s="79"/>
      <c r="H90" s="79"/>
      <c r="I90" s="79"/>
      <c r="J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row>
    <row r="91" spans="1:75" ht="12">
      <c r="A91" s="79"/>
      <c r="B91" s="79"/>
      <c r="C91" s="79"/>
      <c r="D91" s="79"/>
      <c r="E91" s="79"/>
      <c r="F91" s="79"/>
      <c r="G91" s="79"/>
      <c r="H91" s="79"/>
      <c r="I91" s="79"/>
      <c r="J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row>
    <row r="92" spans="1:75" ht="12">
      <c r="A92" s="79"/>
      <c r="B92" s="79"/>
      <c r="C92" s="79"/>
      <c r="D92" s="79"/>
      <c r="E92" s="79"/>
      <c r="F92" s="79"/>
      <c r="G92" s="79"/>
      <c r="H92" s="79"/>
      <c r="I92" s="79"/>
      <c r="J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row>
    <row r="93" spans="1:75" ht="12">
      <c r="A93" s="79"/>
      <c r="B93" s="79"/>
      <c r="C93" s="79"/>
      <c r="D93" s="79"/>
      <c r="E93" s="79"/>
      <c r="F93" s="79"/>
      <c r="G93" s="79"/>
      <c r="H93" s="79"/>
      <c r="I93" s="79"/>
      <c r="J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row>
    <row r="94" spans="1:75" ht="12">
      <c r="A94" s="79"/>
      <c r="B94" s="79"/>
      <c r="C94" s="79"/>
      <c r="D94" s="79"/>
      <c r="E94" s="79"/>
      <c r="F94" s="79"/>
      <c r="G94" s="79"/>
      <c r="H94" s="79"/>
      <c r="I94" s="79"/>
      <c r="J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row>
    <row r="95" spans="1:75" ht="12">
      <c r="A95" s="79"/>
      <c r="B95" s="79"/>
      <c r="C95" s="79"/>
      <c r="D95" s="79"/>
      <c r="E95" s="79"/>
      <c r="F95" s="79"/>
      <c r="G95" s="79"/>
      <c r="H95" s="79"/>
      <c r="I95" s="79"/>
      <c r="J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row>
    <row r="96" spans="1:75" ht="12">
      <c r="A96" s="79"/>
      <c r="B96" s="79"/>
      <c r="C96" s="79"/>
      <c r="D96" s="79"/>
      <c r="E96" s="79"/>
      <c r="F96" s="79"/>
      <c r="G96" s="79"/>
      <c r="H96" s="79"/>
      <c r="I96" s="79"/>
      <c r="J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row>
    <row r="97" spans="1:75" ht="12">
      <c r="A97" s="79"/>
      <c r="B97" s="79"/>
      <c r="C97" s="79"/>
      <c r="D97" s="79"/>
      <c r="E97" s="79"/>
      <c r="F97" s="79"/>
      <c r="G97" s="79"/>
      <c r="H97" s="79"/>
      <c r="I97" s="79"/>
      <c r="J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row>
    <row r="98" spans="1:75" ht="12">
      <c r="A98" s="79"/>
      <c r="B98" s="79"/>
      <c r="C98" s="79"/>
      <c r="D98" s="79"/>
      <c r="E98" s="79"/>
      <c r="F98" s="79"/>
      <c r="G98" s="79"/>
      <c r="H98" s="79"/>
      <c r="I98" s="79"/>
      <c r="J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row>
    <row r="99" spans="1:75" ht="12">
      <c r="A99" s="79"/>
      <c r="B99" s="79"/>
      <c r="C99" s="79"/>
      <c r="D99" s="79"/>
      <c r="E99" s="79"/>
      <c r="F99" s="79"/>
      <c r="G99" s="79"/>
      <c r="H99" s="79"/>
      <c r="I99" s="79"/>
      <c r="J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row>
    <row r="100" spans="1:75" ht="12">
      <c r="A100" s="79"/>
      <c r="B100" s="79"/>
      <c r="C100" s="79"/>
      <c r="D100" s="79"/>
      <c r="E100" s="79"/>
      <c r="F100" s="79"/>
      <c r="G100" s="79"/>
      <c r="H100" s="79"/>
      <c r="I100" s="79"/>
      <c r="J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row>
    <row r="101" spans="1:75" ht="12">
      <c r="A101" s="79"/>
      <c r="B101" s="79"/>
      <c r="C101" s="79"/>
      <c r="D101" s="79"/>
      <c r="E101" s="79"/>
      <c r="F101" s="79"/>
      <c r="G101" s="79"/>
      <c r="H101" s="79"/>
      <c r="I101" s="79"/>
      <c r="J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row>
    <row r="102" spans="1:75" ht="12">
      <c r="A102" s="79"/>
      <c r="B102" s="79"/>
      <c r="C102" s="79"/>
      <c r="D102" s="79"/>
      <c r="E102" s="79"/>
      <c r="F102" s="79"/>
      <c r="G102" s="79"/>
      <c r="H102" s="79"/>
      <c r="I102" s="79"/>
      <c r="J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row>
    <row r="103" spans="1:75" ht="12">
      <c r="A103" s="79"/>
      <c r="B103" s="79"/>
      <c r="C103" s="79"/>
      <c r="D103" s="79"/>
      <c r="E103" s="79"/>
      <c r="F103" s="79"/>
      <c r="G103" s="79"/>
      <c r="H103" s="79"/>
      <c r="I103" s="79"/>
      <c r="J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row>
    <row r="104" spans="1:75" ht="12">
      <c r="A104" s="79"/>
      <c r="B104" s="79"/>
      <c r="C104" s="79"/>
      <c r="D104" s="79"/>
      <c r="E104" s="79"/>
      <c r="F104" s="79"/>
      <c r="G104" s="79"/>
      <c r="H104" s="79"/>
      <c r="I104" s="79"/>
      <c r="J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row>
    <row r="105" spans="1:75" ht="12">
      <c r="A105" s="79"/>
      <c r="B105" s="79"/>
      <c r="C105" s="79"/>
      <c r="D105" s="79"/>
      <c r="E105" s="79"/>
      <c r="F105" s="79"/>
      <c r="G105" s="79"/>
      <c r="H105" s="79"/>
      <c r="I105" s="79"/>
      <c r="J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row>
    <row r="106" spans="1:75" ht="12">
      <c r="A106" s="79"/>
      <c r="B106" s="79"/>
      <c r="C106" s="79"/>
      <c r="D106" s="79"/>
      <c r="E106" s="79"/>
      <c r="F106" s="79"/>
      <c r="G106" s="79"/>
      <c r="H106" s="79"/>
      <c r="I106" s="79"/>
      <c r="J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row>
    <row r="107" spans="1:75" ht="12">
      <c r="A107" s="79"/>
      <c r="B107" s="79"/>
      <c r="C107" s="79"/>
      <c r="D107" s="79"/>
      <c r="E107" s="79"/>
      <c r="F107" s="79"/>
      <c r="G107" s="79"/>
      <c r="H107" s="79"/>
      <c r="I107" s="79"/>
      <c r="J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row>
    <row r="108" spans="1:75" ht="12">
      <c r="A108" s="79"/>
      <c r="B108" s="79"/>
      <c r="C108" s="79"/>
      <c r="D108" s="79"/>
      <c r="E108" s="79"/>
      <c r="F108" s="79"/>
      <c r="G108" s="79"/>
      <c r="H108" s="79"/>
      <c r="I108" s="79"/>
      <c r="J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row>
    <row r="109" spans="1:75" ht="12">
      <c r="A109" s="79"/>
      <c r="B109" s="79"/>
      <c r="C109" s="79"/>
      <c r="D109" s="79"/>
      <c r="E109" s="79"/>
      <c r="F109" s="79"/>
      <c r="G109" s="79"/>
      <c r="H109" s="79"/>
      <c r="I109" s="79"/>
      <c r="J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row>
    <row r="110" spans="1:75" ht="12">
      <c r="A110" s="79"/>
      <c r="B110" s="79"/>
      <c r="C110" s="79"/>
      <c r="D110" s="79"/>
      <c r="E110" s="79"/>
      <c r="F110" s="79"/>
      <c r="G110" s="79"/>
      <c r="H110" s="79"/>
      <c r="I110" s="79"/>
      <c r="J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row>
    <row r="111" spans="1:75" ht="12">
      <c r="A111" s="79"/>
      <c r="B111" s="79"/>
      <c r="C111" s="79"/>
      <c r="D111" s="79"/>
      <c r="E111" s="79"/>
      <c r="F111" s="79"/>
      <c r="G111" s="79"/>
      <c r="H111" s="79"/>
      <c r="I111" s="79"/>
      <c r="J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row>
    <row r="112" spans="1:75" ht="12">
      <c r="A112" s="79"/>
      <c r="B112" s="79"/>
      <c r="C112" s="79"/>
      <c r="D112" s="79"/>
      <c r="E112" s="79"/>
      <c r="F112" s="79"/>
      <c r="G112" s="79"/>
      <c r="H112" s="79"/>
      <c r="I112" s="79"/>
      <c r="J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row>
    <row r="113" spans="1:75" ht="12">
      <c r="A113" s="79"/>
      <c r="B113" s="79"/>
      <c r="C113" s="79"/>
      <c r="D113" s="79"/>
      <c r="E113" s="79"/>
      <c r="F113" s="79"/>
      <c r="G113" s="79"/>
      <c r="H113" s="79"/>
      <c r="I113" s="79"/>
      <c r="J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row>
    <row r="114" spans="1:75" ht="12">
      <c r="A114" s="79"/>
      <c r="B114" s="79"/>
      <c r="C114" s="79"/>
      <c r="D114" s="79"/>
      <c r="E114" s="79"/>
      <c r="F114" s="79"/>
      <c r="G114" s="79"/>
      <c r="H114" s="79"/>
      <c r="I114" s="79"/>
      <c r="J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row>
    <row r="115" spans="1:75" ht="12">
      <c r="A115" s="79"/>
      <c r="B115" s="79"/>
      <c r="C115" s="79"/>
      <c r="D115" s="79"/>
      <c r="E115" s="79"/>
      <c r="F115" s="79"/>
      <c r="G115" s="79"/>
      <c r="H115" s="79"/>
      <c r="I115" s="79"/>
      <c r="J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row>
    <row r="116" spans="1:75" ht="12">
      <c r="A116" s="79"/>
      <c r="B116" s="79"/>
      <c r="C116" s="79"/>
      <c r="D116" s="79"/>
      <c r="E116" s="79"/>
      <c r="F116" s="79"/>
      <c r="G116" s="79"/>
      <c r="H116" s="79"/>
      <c r="I116" s="79"/>
      <c r="J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row>
    <row r="117" spans="1:75" ht="12">
      <c r="A117" s="79"/>
      <c r="B117" s="79"/>
      <c r="C117" s="79"/>
      <c r="D117" s="79"/>
      <c r="E117" s="79"/>
      <c r="F117" s="79"/>
      <c r="G117" s="79"/>
      <c r="H117" s="79"/>
      <c r="I117" s="79"/>
      <c r="J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row>
    <row r="118" spans="1:75" ht="12">
      <c r="A118" s="79"/>
      <c r="B118" s="79"/>
      <c r="C118" s="79"/>
      <c r="D118" s="79"/>
      <c r="E118" s="79"/>
      <c r="F118" s="79"/>
      <c r="G118" s="79"/>
      <c r="H118" s="79"/>
      <c r="I118" s="79"/>
      <c r="J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row>
    <row r="119" spans="1:75" ht="12">
      <c r="A119" s="79"/>
      <c r="B119" s="79"/>
      <c r="C119" s="79"/>
      <c r="D119" s="79"/>
      <c r="E119" s="79"/>
      <c r="F119" s="79"/>
      <c r="G119" s="79"/>
      <c r="H119" s="79"/>
      <c r="I119" s="79"/>
      <c r="J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row>
    <row r="120" spans="1:75" ht="12">
      <c r="A120" s="79"/>
      <c r="B120" s="79"/>
      <c r="C120" s="79"/>
      <c r="D120" s="79"/>
      <c r="E120" s="79"/>
      <c r="F120" s="79"/>
      <c r="G120" s="79"/>
      <c r="H120" s="79"/>
      <c r="I120" s="79"/>
      <c r="J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row>
    <row r="121" spans="1:75" ht="12">
      <c r="A121" s="79"/>
      <c r="B121" s="79"/>
      <c r="C121" s="79"/>
      <c r="D121" s="79"/>
      <c r="E121" s="79"/>
      <c r="F121" s="79"/>
      <c r="G121" s="79"/>
      <c r="H121" s="79"/>
      <c r="I121" s="79"/>
      <c r="J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row>
    <row r="122" spans="1:75" ht="12">
      <c r="A122" s="79"/>
      <c r="B122" s="79"/>
      <c r="C122" s="79"/>
      <c r="D122" s="79"/>
      <c r="E122" s="79"/>
      <c r="F122" s="79"/>
      <c r="G122" s="79"/>
      <c r="H122" s="79"/>
      <c r="I122" s="79"/>
      <c r="J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row>
    <row r="123" spans="1:75" ht="12">
      <c r="A123" s="79"/>
      <c r="B123" s="79"/>
      <c r="C123" s="79"/>
      <c r="D123" s="79"/>
      <c r="E123" s="79"/>
      <c r="F123" s="79"/>
      <c r="G123" s="79"/>
      <c r="H123" s="79"/>
      <c r="I123" s="79"/>
      <c r="J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row>
    <row r="124" spans="1:75" ht="12">
      <c r="A124" s="79"/>
      <c r="B124" s="79"/>
      <c r="C124" s="79"/>
      <c r="D124" s="79"/>
      <c r="E124" s="79"/>
      <c r="F124" s="79"/>
      <c r="G124" s="79"/>
      <c r="H124" s="79"/>
      <c r="I124" s="79"/>
      <c r="J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row>
    <row r="125" spans="1:75" ht="12">
      <c r="A125" s="79"/>
      <c r="B125" s="79"/>
      <c r="C125" s="79"/>
      <c r="D125" s="79"/>
      <c r="E125" s="79"/>
      <c r="F125" s="79"/>
      <c r="G125" s="79"/>
      <c r="H125" s="79"/>
      <c r="I125" s="79"/>
      <c r="J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row>
    <row r="126" spans="1:75" ht="12">
      <c r="A126" s="79"/>
      <c r="B126" s="79"/>
      <c r="C126" s="79"/>
      <c r="D126" s="79"/>
      <c r="E126" s="79"/>
      <c r="F126" s="79"/>
      <c r="G126" s="79"/>
      <c r="H126" s="79"/>
      <c r="I126" s="79"/>
      <c r="J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row>
    <row r="127" spans="1:75" ht="12">
      <c r="A127" s="79"/>
      <c r="B127" s="79"/>
      <c r="C127" s="79"/>
      <c r="D127" s="79"/>
      <c r="E127" s="79"/>
      <c r="F127" s="79"/>
      <c r="G127" s="79"/>
      <c r="H127" s="79"/>
      <c r="I127" s="79"/>
      <c r="J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row>
    <row r="128" spans="1:75" ht="12">
      <c r="A128" s="79"/>
      <c r="B128" s="79"/>
      <c r="C128" s="79"/>
      <c r="D128" s="79"/>
      <c r="E128" s="79"/>
      <c r="F128" s="79"/>
      <c r="G128" s="79"/>
      <c r="H128" s="79"/>
      <c r="I128" s="79"/>
      <c r="J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row>
    <row r="129" spans="1:75" ht="12">
      <c r="A129" s="79"/>
      <c r="B129" s="79"/>
      <c r="C129" s="79"/>
      <c r="D129" s="79"/>
      <c r="E129" s="79"/>
      <c r="F129" s="79"/>
      <c r="G129" s="79"/>
      <c r="H129" s="79"/>
      <c r="I129" s="79"/>
      <c r="J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row>
    <row r="130" spans="1:75" ht="12">
      <c r="A130" s="79"/>
      <c r="B130" s="79"/>
      <c r="C130" s="79"/>
      <c r="D130" s="79"/>
      <c r="E130" s="79"/>
      <c r="F130" s="79"/>
      <c r="G130" s="79"/>
      <c r="H130" s="79"/>
      <c r="I130" s="79"/>
      <c r="J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row>
    <row r="131" spans="1:75" ht="12">
      <c r="A131" s="79"/>
      <c r="B131" s="79"/>
      <c r="C131" s="79"/>
      <c r="D131" s="79"/>
      <c r="E131" s="79"/>
      <c r="F131" s="79"/>
      <c r="G131" s="79"/>
      <c r="H131" s="79"/>
      <c r="I131" s="79"/>
      <c r="J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row>
    <row r="132" spans="1:75" ht="12">
      <c r="A132" s="79"/>
      <c r="B132" s="79"/>
      <c r="C132" s="79"/>
      <c r="D132" s="79"/>
      <c r="E132" s="79"/>
      <c r="F132" s="79"/>
      <c r="G132" s="79"/>
      <c r="H132" s="79"/>
      <c r="I132" s="79"/>
      <c r="J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row>
    <row r="133" spans="1:75" ht="12">
      <c r="A133" s="79"/>
      <c r="B133" s="79"/>
      <c r="C133" s="79"/>
      <c r="D133" s="79"/>
      <c r="E133" s="79"/>
      <c r="F133" s="79"/>
      <c r="G133" s="79"/>
      <c r="H133" s="79"/>
      <c r="I133" s="79"/>
      <c r="J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row>
    <row r="134" spans="1:75" ht="12">
      <c r="A134" s="79"/>
      <c r="B134" s="79"/>
      <c r="C134" s="79"/>
      <c r="D134" s="79"/>
      <c r="E134" s="79"/>
      <c r="F134" s="79"/>
      <c r="G134" s="79"/>
      <c r="H134" s="79"/>
      <c r="I134" s="79"/>
      <c r="J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row>
    <row r="135" spans="1:75" ht="12">
      <c r="A135" s="79"/>
      <c r="B135" s="79"/>
      <c r="C135" s="79"/>
      <c r="D135" s="79"/>
      <c r="E135" s="79"/>
      <c r="F135" s="79"/>
      <c r="G135" s="79"/>
      <c r="H135" s="79"/>
      <c r="I135" s="79"/>
      <c r="J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row>
    <row r="136" spans="1:75" ht="12">
      <c r="A136" s="79"/>
      <c r="B136" s="79"/>
      <c r="C136" s="79"/>
      <c r="D136" s="79"/>
      <c r="E136" s="79"/>
      <c r="F136" s="79"/>
      <c r="G136" s="79"/>
      <c r="H136" s="79"/>
      <c r="I136" s="79"/>
      <c r="J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row>
    <row r="137" spans="1:75" ht="12">
      <c r="A137" s="79"/>
      <c r="B137" s="79"/>
      <c r="C137" s="79"/>
      <c r="D137" s="79"/>
      <c r="E137" s="79"/>
      <c r="F137" s="79"/>
      <c r="G137" s="79"/>
      <c r="H137" s="79"/>
      <c r="I137" s="79"/>
      <c r="J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row>
    <row r="138" spans="1:75" ht="12">
      <c r="A138" s="79"/>
      <c r="B138" s="79"/>
      <c r="C138" s="79"/>
      <c r="D138" s="79"/>
      <c r="E138" s="79"/>
      <c r="F138" s="79"/>
      <c r="G138" s="79"/>
      <c r="H138" s="79"/>
      <c r="I138" s="79"/>
      <c r="J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row>
    <row r="139" spans="1:75" ht="12">
      <c r="A139" s="79"/>
      <c r="B139" s="79"/>
      <c r="C139" s="79"/>
      <c r="D139" s="79"/>
      <c r="E139" s="79"/>
      <c r="F139" s="79"/>
      <c r="G139" s="79"/>
      <c r="H139" s="79"/>
      <c r="I139" s="79"/>
      <c r="J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row>
    <row r="140" spans="1:75" ht="12">
      <c r="A140" s="79"/>
      <c r="B140" s="79"/>
      <c r="C140" s="79"/>
      <c r="D140" s="79"/>
      <c r="E140" s="79"/>
      <c r="F140" s="79"/>
      <c r="G140" s="79"/>
      <c r="H140" s="79"/>
      <c r="I140" s="79"/>
      <c r="J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row>
    <row r="141" spans="1:75" ht="12">
      <c r="A141" s="79"/>
      <c r="B141" s="79"/>
      <c r="C141" s="79"/>
      <c r="D141" s="79"/>
      <c r="E141" s="79"/>
      <c r="F141" s="79"/>
      <c r="G141" s="79"/>
      <c r="H141" s="79"/>
      <c r="I141" s="79"/>
      <c r="J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row>
    <row r="142" spans="1:75" ht="12">
      <c r="A142" s="79"/>
      <c r="B142" s="79"/>
      <c r="C142" s="79"/>
      <c r="D142" s="79"/>
      <c r="E142" s="79"/>
      <c r="F142" s="79"/>
      <c r="G142" s="79"/>
      <c r="H142" s="79"/>
      <c r="I142" s="79"/>
      <c r="J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row>
    <row r="143" spans="1:75" ht="12">
      <c r="A143" s="79"/>
      <c r="B143" s="79"/>
      <c r="C143" s="79"/>
      <c r="D143" s="79"/>
      <c r="E143" s="79"/>
      <c r="F143" s="79"/>
      <c r="G143" s="79"/>
      <c r="H143" s="79"/>
      <c r="I143" s="79"/>
      <c r="J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row>
    <row r="144" spans="1:75" ht="12">
      <c r="A144" s="79"/>
      <c r="B144" s="79"/>
      <c r="C144" s="79"/>
      <c r="D144" s="79"/>
      <c r="E144" s="79"/>
      <c r="F144" s="79"/>
      <c r="G144" s="79"/>
      <c r="H144" s="79"/>
      <c r="I144" s="79"/>
      <c r="J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row>
    <row r="145" spans="1:75" ht="12">
      <c r="A145" s="79"/>
      <c r="B145" s="79"/>
      <c r="C145" s="79"/>
      <c r="D145" s="79"/>
      <c r="E145" s="79"/>
      <c r="F145" s="79"/>
      <c r="G145" s="79"/>
      <c r="H145" s="79"/>
      <c r="I145" s="79"/>
      <c r="J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row>
    <row r="146" spans="1:75" ht="12">
      <c r="A146" s="79"/>
      <c r="B146" s="79"/>
      <c r="C146" s="79"/>
      <c r="D146" s="79"/>
      <c r="E146" s="79"/>
      <c r="F146" s="79"/>
      <c r="G146" s="79"/>
      <c r="H146" s="79"/>
      <c r="I146" s="79"/>
      <c r="J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row>
    <row r="147" spans="1:75" ht="12">
      <c r="A147" s="79"/>
      <c r="B147" s="79"/>
      <c r="C147" s="79"/>
      <c r="D147" s="79"/>
      <c r="E147" s="79"/>
      <c r="F147" s="79"/>
      <c r="G147" s="79"/>
      <c r="H147" s="79"/>
      <c r="I147" s="79"/>
      <c r="J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row>
    <row r="148" spans="1:75" ht="12">
      <c r="A148" s="79"/>
      <c r="B148" s="79"/>
      <c r="C148" s="79"/>
      <c r="D148" s="79"/>
      <c r="E148" s="79"/>
      <c r="F148" s="79"/>
      <c r="G148" s="79"/>
      <c r="H148" s="79"/>
      <c r="I148" s="79"/>
      <c r="J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row>
    <row r="149" spans="1:75" ht="12">
      <c r="A149" s="79"/>
      <c r="B149" s="79"/>
      <c r="C149" s="79"/>
      <c r="D149" s="79"/>
      <c r="E149" s="79"/>
      <c r="F149" s="79"/>
      <c r="G149" s="79"/>
      <c r="H149" s="79"/>
      <c r="I149" s="79"/>
      <c r="J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row>
    <row r="150" spans="1:75" ht="12">
      <c r="A150" s="79"/>
      <c r="B150" s="79"/>
      <c r="C150" s="79"/>
      <c r="D150" s="79"/>
      <c r="E150" s="79"/>
      <c r="F150" s="79"/>
      <c r="G150" s="79"/>
      <c r="H150" s="79"/>
      <c r="I150" s="79"/>
      <c r="J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row>
    <row r="151" spans="1:75" ht="12">
      <c r="A151" s="79"/>
      <c r="B151" s="79"/>
      <c r="C151" s="79"/>
      <c r="D151" s="79"/>
      <c r="E151" s="79"/>
      <c r="F151" s="79"/>
      <c r="G151" s="79"/>
      <c r="H151" s="79"/>
      <c r="I151" s="79"/>
      <c r="J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row>
    <row r="152" spans="1:75" ht="12">
      <c r="A152" s="79"/>
      <c r="B152" s="79"/>
      <c r="C152" s="79"/>
      <c r="D152" s="79"/>
      <c r="E152" s="79"/>
      <c r="F152" s="79"/>
      <c r="G152" s="79"/>
      <c r="H152" s="79"/>
      <c r="I152" s="79"/>
      <c r="J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row>
    <row r="153" spans="1:75" ht="12">
      <c r="A153" s="79"/>
      <c r="B153" s="79"/>
      <c r="C153" s="79"/>
      <c r="D153" s="79"/>
      <c r="E153" s="79"/>
      <c r="F153" s="79"/>
      <c r="G153" s="79"/>
      <c r="H153" s="79"/>
      <c r="I153" s="79"/>
      <c r="J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row>
    <row r="154" spans="1:75" ht="12">
      <c r="A154" s="79"/>
      <c r="B154" s="79"/>
      <c r="C154" s="79"/>
      <c r="D154" s="79"/>
      <c r="E154" s="79"/>
      <c r="F154" s="79"/>
      <c r="G154" s="79"/>
      <c r="H154" s="79"/>
      <c r="I154" s="79"/>
      <c r="J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row>
    <row r="155" spans="1:75" ht="12">
      <c r="A155" s="79"/>
      <c r="B155" s="79"/>
      <c r="C155" s="79"/>
      <c r="D155" s="79"/>
      <c r="E155" s="79"/>
      <c r="F155" s="79"/>
      <c r="G155" s="79"/>
      <c r="H155" s="79"/>
      <c r="I155" s="79"/>
      <c r="J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row>
    <row r="156" spans="1:75" ht="12">
      <c r="A156" s="79"/>
      <c r="B156" s="79"/>
      <c r="C156" s="79"/>
      <c r="D156" s="79"/>
      <c r="E156" s="79"/>
      <c r="F156" s="79"/>
      <c r="G156" s="79"/>
      <c r="H156" s="79"/>
      <c r="I156" s="79"/>
      <c r="J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row>
    <row r="157" spans="1:75" ht="12">
      <c r="A157" s="79"/>
      <c r="B157" s="79"/>
      <c r="C157" s="79"/>
      <c r="D157" s="79"/>
      <c r="E157" s="79"/>
      <c r="F157" s="79"/>
      <c r="G157" s="79"/>
      <c r="H157" s="79"/>
      <c r="I157" s="79"/>
      <c r="J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row>
    <row r="158" spans="1:75" ht="12">
      <c r="A158" s="79"/>
      <c r="B158" s="79"/>
      <c r="C158" s="79"/>
      <c r="D158" s="79"/>
      <c r="E158" s="79"/>
      <c r="F158" s="79"/>
      <c r="G158" s="79"/>
      <c r="H158" s="79"/>
      <c r="I158" s="79"/>
      <c r="J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row>
    <row r="159" spans="1:75" ht="12">
      <c r="A159" s="79"/>
      <c r="B159" s="79"/>
      <c r="C159" s="79"/>
      <c r="D159" s="79"/>
      <c r="E159" s="79"/>
      <c r="F159" s="79"/>
      <c r="G159" s="79"/>
      <c r="H159" s="79"/>
      <c r="I159" s="79"/>
      <c r="J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row>
    <row r="160" spans="1:75" ht="12">
      <c r="A160" s="79"/>
      <c r="B160" s="79"/>
      <c r="C160" s="79"/>
      <c r="D160" s="79"/>
      <c r="E160" s="79"/>
      <c r="F160" s="79"/>
      <c r="G160" s="79"/>
      <c r="H160" s="79"/>
      <c r="I160" s="79"/>
      <c r="J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row>
    <row r="161" spans="1:75" ht="12">
      <c r="A161" s="79"/>
      <c r="B161" s="79"/>
      <c r="C161" s="79"/>
      <c r="D161" s="79"/>
      <c r="E161" s="79"/>
      <c r="F161" s="79"/>
      <c r="G161" s="79"/>
      <c r="H161" s="79"/>
      <c r="I161" s="79"/>
      <c r="J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row>
    <row r="162" spans="1:75" ht="12">
      <c r="A162" s="79"/>
      <c r="B162" s="79"/>
      <c r="C162" s="79"/>
      <c r="D162" s="79"/>
      <c r="E162" s="79"/>
      <c r="F162" s="79"/>
      <c r="G162" s="79"/>
      <c r="H162" s="79"/>
      <c r="I162" s="79"/>
      <c r="J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row>
    <row r="163" spans="1:75" ht="12">
      <c r="A163" s="79"/>
      <c r="B163" s="79"/>
      <c r="C163" s="79"/>
      <c r="D163" s="79"/>
      <c r="E163" s="79"/>
      <c r="F163" s="79"/>
      <c r="G163" s="79"/>
      <c r="H163" s="79"/>
      <c r="I163" s="79"/>
      <c r="J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row>
    <row r="164" spans="1:75" ht="12">
      <c r="A164" s="79"/>
      <c r="B164" s="79"/>
      <c r="C164" s="79"/>
      <c r="D164" s="79"/>
      <c r="E164" s="79"/>
      <c r="F164" s="79"/>
      <c r="G164" s="79"/>
      <c r="H164" s="79"/>
      <c r="I164" s="79"/>
      <c r="J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row>
    <row r="165" spans="1:75" ht="12">
      <c r="A165" s="79"/>
      <c r="B165" s="79"/>
      <c r="C165" s="79"/>
      <c r="D165" s="79"/>
      <c r="E165" s="79"/>
      <c r="F165" s="79"/>
      <c r="G165" s="79"/>
      <c r="H165" s="79"/>
      <c r="I165" s="79"/>
      <c r="J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row>
    <row r="166" spans="1:75" ht="12">
      <c r="A166" s="79"/>
      <c r="B166" s="79"/>
      <c r="C166" s="79"/>
      <c r="D166" s="79"/>
      <c r="E166" s="79"/>
      <c r="F166" s="79"/>
      <c r="G166" s="79"/>
      <c r="H166" s="79"/>
      <c r="I166" s="79"/>
      <c r="J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row>
    <row r="167" spans="1:75" ht="12">
      <c r="A167" s="79"/>
      <c r="B167" s="79"/>
      <c r="C167" s="79"/>
      <c r="D167" s="79"/>
      <c r="E167" s="79"/>
      <c r="F167" s="79"/>
      <c r="G167" s="79"/>
      <c r="H167" s="79"/>
      <c r="I167" s="79"/>
      <c r="J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row>
    <row r="168" spans="1:75" ht="12">
      <c r="A168" s="79"/>
      <c r="B168" s="79"/>
      <c r="C168" s="79"/>
      <c r="D168" s="79"/>
      <c r="E168" s="79"/>
      <c r="F168" s="79"/>
      <c r="G168" s="79"/>
      <c r="H168" s="79"/>
      <c r="I168" s="79"/>
      <c r="J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row>
    <row r="169" spans="1:75" ht="12">
      <c r="A169" s="79"/>
      <c r="B169" s="79"/>
      <c r="C169" s="79"/>
      <c r="D169" s="79"/>
      <c r="E169" s="79"/>
      <c r="F169" s="79"/>
      <c r="G169" s="79"/>
      <c r="H169" s="79"/>
      <c r="I169" s="79"/>
      <c r="J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row>
    <row r="170" spans="1:75" ht="12">
      <c r="A170" s="79"/>
      <c r="B170" s="79"/>
      <c r="C170" s="79"/>
      <c r="D170" s="79"/>
      <c r="E170" s="79"/>
      <c r="F170" s="79"/>
      <c r="G170" s="79"/>
      <c r="H170" s="79"/>
      <c r="I170" s="79"/>
      <c r="J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row>
    <row r="171" spans="1:75" ht="12">
      <c r="A171" s="79"/>
      <c r="B171" s="79"/>
      <c r="C171" s="79"/>
      <c r="D171" s="79"/>
      <c r="E171" s="79"/>
      <c r="F171" s="79"/>
      <c r="G171" s="79"/>
      <c r="H171" s="79"/>
      <c r="I171" s="79"/>
      <c r="J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row>
    <row r="172" spans="1:75" ht="12">
      <c r="A172" s="79"/>
      <c r="B172" s="79"/>
      <c r="C172" s="79"/>
      <c r="D172" s="79"/>
      <c r="E172" s="79"/>
      <c r="F172" s="79"/>
      <c r="G172" s="79"/>
      <c r="H172" s="79"/>
      <c r="I172" s="79"/>
      <c r="J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row>
    <row r="173" spans="1:75" ht="12">
      <c r="A173" s="79"/>
      <c r="B173" s="79"/>
      <c r="C173" s="79"/>
      <c r="D173" s="79"/>
      <c r="E173" s="79"/>
      <c r="F173" s="79"/>
      <c r="G173" s="79"/>
      <c r="H173" s="79"/>
      <c r="I173" s="79"/>
      <c r="J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row>
    <row r="174" spans="1:75" ht="12">
      <c r="A174" s="79"/>
      <c r="B174" s="79"/>
      <c r="C174" s="79"/>
      <c r="D174" s="79"/>
      <c r="E174" s="79"/>
      <c r="F174" s="79"/>
      <c r="G174" s="79"/>
      <c r="H174" s="79"/>
      <c r="I174" s="79"/>
      <c r="J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row>
    <row r="175" spans="1:75" ht="12">
      <c r="A175" s="79"/>
      <c r="B175" s="79"/>
      <c r="C175" s="79"/>
      <c r="D175" s="79"/>
      <c r="E175" s="79"/>
      <c r="F175" s="79"/>
      <c r="G175" s="79"/>
      <c r="H175" s="79"/>
      <c r="I175" s="79"/>
      <c r="J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row>
    <row r="176" spans="1:75" ht="12">
      <c r="A176" s="79"/>
      <c r="B176" s="79"/>
      <c r="C176" s="79"/>
      <c r="D176" s="79"/>
      <c r="E176" s="79"/>
      <c r="F176" s="79"/>
      <c r="G176" s="79"/>
      <c r="H176" s="79"/>
      <c r="I176" s="79"/>
      <c r="J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row>
    <row r="177" spans="1:75" ht="12">
      <c r="A177" s="79"/>
      <c r="B177" s="79"/>
      <c r="C177" s="79"/>
      <c r="D177" s="79"/>
      <c r="E177" s="79"/>
      <c r="F177" s="79"/>
      <c r="G177" s="79"/>
      <c r="H177" s="79"/>
      <c r="I177" s="79"/>
      <c r="J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row>
    <row r="178" spans="1:75" ht="12">
      <c r="A178" s="79"/>
      <c r="B178" s="79"/>
      <c r="C178" s="79"/>
      <c r="D178" s="79"/>
      <c r="E178" s="79"/>
      <c r="F178" s="79"/>
      <c r="G178" s="79"/>
      <c r="H178" s="79"/>
      <c r="I178" s="79"/>
      <c r="J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row>
    <row r="179" spans="1:75" ht="12">
      <c r="A179" s="79"/>
      <c r="B179" s="79"/>
      <c r="C179" s="79"/>
      <c r="D179" s="79"/>
      <c r="E179" s="79"/>
      <c r="F179" s="79"/>
      <c r="G179" s="79"/>
      <c r="H179" s="79"/>
      <c r="I179" s="79"/>
      <c r="J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row>
    <row r="180" spans="1:75" ht="12">
      <c r="A180" s="79"/>
      <c r="B180" s="79"/>
      <c r="C180" s="79"/>
      <c r="D180" s="79"/>
      <c r="E180" s="79"/>
      <c r="F180" s="79"/>
      <c r="G180" s="79"/>
      <c r="H180" s="79"/>
      <c r="I180" s="79"/>
      <c r="J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row>
    <row r="181" spans="1:75" ht="12">
      <c r="A181" s="79"/>
      <c r="B181" s="79"/>
      <c r="C181" s="79"/>
      <c r="D181" s="79"/>
      <c r="E181" s="79"/>
      <c r="F181" s="79"/>
      <c r="G181" s="79"/>
      <c r="H181" s="79"/>
      <c r="I181" s="79"/>
      <c r="J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row>
    <row r="182" spans="1:75" ht="12">
      <c r="A182" s="79"/>
      <c r="B182" s="79"/>
      <c r="C182" s="79"/>
      <c r="D182" s="79"/>
      <c r="E182" s="79"/>
      <c r="F182" s="79"/>
      <c r="G182" s="79"/>
      <c r="H182" s="79"/>
      <c r="I182" s="79"/>
      <c r="J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row>
    <row r="183" spans="1:75" ht="12">
      <c r="A183" s="79"/>
      <c r="B183" s="79"/>
      <c r="C183" s="79"/>
      <c r="D183" s="79"/>
      <c r="E183" s="79"/>
      <c r="F183" s="79"/>
      <c r="G183" s="79"/>
      <c r="H183" s="79"/>
      <c r="I183" s="79"/>
      <c r="J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row>
    <row r="184" spans="1:75" ht="12">
      <c r="A184" s="79"/>
      <c r="B184" s="79"/>
      <c r="C184" s="79"/>
      <c r="D184" s="79"/>
      <c r="E184" s="79"/>
      <c r="F184" s="79"/>
      <c r="G184" s="79"/>
      <c r="H184" s="79"/>
      <c r="I184" s="79"/>
      <c r="J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row>
    <row r="185" spans="1:75" ht="12">
      <c r="A185" s="79"/>
      <c r="B185" s="79"/>
      <c r="C185" s="79"/>
      <c r="D185" s="79"/>
      <c r="E185" s="79"/>
      <c r="F185" s="79"/>
      <c r="G185" s="79"/>
      <c r="H185" s="79"/>
      <c r="I185" s="79"/>
      <c r="J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row>
    <row r="186" spans="1:75" ht="12">
      <c r="A186" s="79"/>
      <c r="B186" s="79"/>
      <c r="C186" s="79"/>
      <c r="D186" s="79"/>
      <c r="E186" s="79"/>
      <c r="F186" s="79"/>
      <c r="G186" s="79"/>
      <c r="H186" s="79"/>
      <c r="I186" s="79"/>
      <c r="J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row>
    <row r="187" spans="1:75" ht="12">
      <c r="A187" s="79"/>
      <c r="B187" s="79"/>
      <c r="C187" s="79"/>
      <c r="D187" s="79"/>
      <c r="E187" s="79"/>
      <c r="F187" s="79"/>
      <c r="G187" s="79"/>
      <c r="H187" s="79"/>
      <c r="I187" s="79"/>
      <c r="J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row>
  </sheetData>
  <sheetProtection algorithmName="SHA-512" hashValue="TY2tb8bvJxL9+xz2LRJL+ikSmfFWRm0TDCNiQg4CEh4oIB5ChtA3arwfP5Rq2XuHC0aYHQMuLYqGNS12LG8SLQ==" saltValue="E/tKRW9/20PtA9mRWBByKw==" spinCount="100000" sheet="1" selectLockedCells="1"/>
  <protectedRanges>
    <protectedRange sqref="D37" name="区域1"/>
  </protectedRanges>
  <mergeCells count="10">
    <mergeCell ref="B17:D17"/>
    <mergeCell ref="E18:I18"/>
    <mergeCell ref="E21:I21"/>
    <mergeCell ref="C29:D29"/>
    <mergeCell ref="C28:D28"/>
    <mergeCell ref="E28:J28"/>
    <mergeCell ref="C27:F27"/>
    <mergeCell ref="E29:J29"/>
    <mergeCell ref="C26:F26"/>
    <mergeCell ref="A24:B24"/>
  </mergeCells>
  <phoneticPr fontId="26" type="noConversion"/>
  <dataValidations count="5">
    <dataValidation allowBlank="1" showInputMessage="1" showErrorMessage="1" errorTitle="输入有误" error="请从下拉菜单选择，不得手工输入" sqref="D4 D20:G20 D8 E19:G19" xr:uid="{00000000-0002-0000-0200-000000000000}"/>
    <dataValidation allowBlank="1" showInputMessage="1" showErrorMessage="1" prompt="总能耗 = 将上述各项用能量（燃煤、燃油、液化石油气、天然气、电力等）统一转换成“吨标煤”的数值，再加总。" sqref="B18" xr:uid="{00000000-0002-0000-0200-000001000000}"/>
    <dataValidation allowBlank="1" showInputMessage="1" showErrorMessage="1" prompt="万元产值能耗 = 总能耗/年度总产值（以万元计）" sqref="B19" xr:uid="{00000000-0002-0000-0200-000002000000}"/>
    <dataValidation allowBlank="1" showInputMessage="1" showErrorMessage="1" prompt="请填写具体数值，请勿填写百分数或其他形式的数值。" sqref="B20" xr:uid="{00000000-0002-0000-0200-000003000000}"/>
    <dataValidation allowBlank="1" showInputMessage="1" showErrorMessage="1" prompt="如不涉及，数值请写0。" sqref="B5:B7 B9:B16" xr:uid="{00000000-0002-0000-0200-000004000000}"/>
  </dataValidations>
  <hyperlinks>
    <hyperlink ref="C27:F27" r:id="rId1" display="http://qhs.ndrc.gov.cn/gzdt/201704/t20170414_844347.html" xr:uid="{00000000-0004-0000-0200-000000000000}"/>
    <hyperlink ref="E29" r:id="rId2" xr:uid="{00000000-0004-0000-0200-000001000000}"/>
    <hyperlink ref="E28:J28" r:id="rId3" display="中国碳交易排放网http://www.tanpaifang.com/tanjiliang/2014/0914/38053.html" xr:uid="{00000000-0004-0000-0200-000002000000}"/>
  </hyperlinks>
  <pageMargins left="0.69930555555555551" right="0.69930555555555551" top="0.75" bottom="0.75" header="0.3" footer="0.3"/>
  <pageSetup paperSize="9" orientation="portrait" r:id="rId4"/>
  <headerFooter alignWithMargins="0"/>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errorTitle="数据有误" error="请填写大于等于0的数值" xr:uid="{00000000-0002-0000-0200-000005000000}">
          <x14:formula1>
            <xm:f>企业基本信息!$A$171:$A$176</xm:f>
          </x14:formula1>
          <xm:sqref>B17</xm:sqref>
        </x14:dataValidation>
        <x14:dataValidation type="list" errorStyle="warning" showInputMessage="1" showErrorMessage="1" errorTitle="单元格不能为空白" error="如数值填写“0”，数据来源请选“无”。" xr:uid="{00000000-0002-0000-0200-000006000000}">
          <x14:formula1>
            <xm:f>企业基本信息!$A$179:$A$184</xm:f>
          </x14:formula1>
          <xm:sqref>D5:D7 D9:D16 D18:D19 D21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43BCA0"/>
  </sheetPr>
  <dimension ref="A1:I348"/>
  <sheetViews>
    <sheetView topLeftCell="A16" zoomScaleNormal="126" zoomScalePageLayoutView="90" workbookViewId="0">
      <selection activeCell="F30" sqref="F30"/>
    </sheetView>
  </sheetViews>
  <sheetFormatPr defaultColWidth="0" defaultRowHeight="15"/>
  <cols>
    <col min="1" max="2" width="29.58203125" style="119" customWidth="1"/>
    <col min="3" max="3" width="29" style="119" bestFit="1" customWidth="1"/>
    <col min="4" max="4" width="37.08203125" style="119" customWidth="1"/>
    <col min="5" max="5" width="26.33203125" style="119" customWidth="1"/>
    <col min="6" max="6" width="28.83203125" style="119" customWidth="1"/>
    <col min="7" max="7" width="22.08203125" style="119" customWidth="1"/>
    <col min="8" max="9" width="29.58203125" style="119" customWidth="1"/>
    <col min="10" max="16384" width="29.58203125" style="119" hidden="1"/>
  </cols>
  <sheetData>
    <row r="1" spans="1:9" ht="15.5" thickBot="1">
      <c r="A1" s="85"/>
      <c r="B1" s="85"/>
      <c r="C1" s="85"/>
      <c r="D1" s="85"/>
      <c r="E1" s="85"/>
      <c r="F1" s="85"/>
      <c r="G1" s="85"/>
      <c r="H1" s="85"/>
      <c r="I1" s="85"/>
    </row>
    <row r="2" spans="1:9" ht="30.5" thickBot="1">
      <c r="A2" s="250" t="s">
        <v>1221</v>
      </c>
      <c r="B2" s="241"/>
      <c r="C2" s="85"/>
      <c r="D2" s="85"/>
      <c r="E2" s="85"/>
      <c r="F2" s="85"/>
      <c r="G2" s="85"/>
      <c r="H2" s="85"/>
      <c r="I2" s="85"/>
    </row>
    <row r="3" spans="1:9" ht="15.5" thickBot="1">
      <c r="A3" s="250" t="s">
        <v>1222</v>
      </c>
      <c r="B3" s="212"/>
      <c r="C3" s="242" t="s">
        <v>1077</v>
      </c>
      <c r="D3" s="212"/>
      <c r="E3" s="85"/>
      <c r="F3" s="85"/>
      <c r="G3" s="85"/>
      <c r="H3" s="85"/>
      <c r="I3" s="85"/>
    </row>
    <row r="4" spans="1:9" ht="15.5" thickBot="1">
      <c r="A4" s="250" t="s">
        <v>1223</v>
      </c>
      <c r="B4" s="212"/>
      <c r="C4" s="243" t="s">
        <v>1097</v>
      </c>
      <c r="D4" s="212"/>
      <c r="E4" s="85"/>
      <c r="F4" s="85"/>
      <c r="G4" s="85"/>
      <c r="H4" s="85"/>
      <c r="I4" s="85"/>
    </row>
    <row r="5" spans="1:9" ht="15.5" thickBot="1">
      <c r="A5" s="85"/>
      <c r="B5" s="85"/>
      <c r="C5" s="85"/>
      <c r="D5" s="85"/>
      <c r="E5" s="85"/>
      <c r="F5" s="85"/>
      <c r="G5" s="85"/>
      <c r="H5" s="85"/>
      <c r="I5" s="85"/>
    </row>
    <row r="6" spans="1:9" ht="18" thickBot="1">
      <c r="A6" s="156" t="s">
        <v>1262</v>
      </c>
      <c r="B6" s="85"/>
      <c r="C6" s="85"/>
      <c r="D6" s="85"/>
      <c r="E6" s="85"/>
      <c r="F6" s="85"/>
      <c r="G6" s="85"/>
      <c r="H6" s="85"/>
      <c r="I6" s="85"/>
    </row>
    <row r="7" spans="1:9" s="120" customFormat="1" ht="30.5" thickBot="1">
      <c r="A7" s="248" t="s">
        <v>1084</v>
      </c>
      <c r="B7" s="220" t="s">
        <v>567</v>
      </c>
      <c r="C7" s="248" t="s">
        <v>568</v>
      </c>
      <c r="D7" s="249" t="s">
        <v>1246</v>
      </c>
      <c r="E7" s="86"/>
      <c r="F7" s="86"/>
      <c r="G7" s="86"/>
      <c r="H7" s="86"/>
      <c r="I7" s="86"/>
    </row>
    <row r="8" spans="1:9" ht="15.5" thickBot="1">
      <c r="A8" s="227" t="s">
        <v>1188</v>
      </c>
      <c r="B8" s="247" t="str">
        <f>IF(B9&amp;B12="","-",SUM(B9:B12))</f>
        <v>-</v>
      </c>
      <c r="C8" s="227" t="s">
        <v>570</v>
      </c>
      <c r="D8" s="247" t="s">
        <v>1219</v>
      </c>
      <c r="E8" s="85"/>
      <c r="F8" s="85"/>
      <c r="G8" s="85"/>
      <c r="H8" s="85"/>
      <c r="I8" s="85"/>
    </row>
    <row r="9" spans="1:9" ht="15.5" thickBot="1">
      <c r="A9" s="153" t="s">
        <v>1189</v>
      </c>
      <c r="B9" s="237"/>
      <c r="C9" s="227" t="s">
        <v>570</v>
      </c>
      <c r="D9" s="269"/>
      <c r="E9" s="85"/>
      <c r="F9" s="85"/>
      <c r="G9" s="85"/>
      <c r="H9" s="85"/>
      <c r="I9" s="85"/>
    </row>
    <row r="10" spans="1:9" ht="15.5" thickBot="1">
      <c r="A10" s="153" t="s">
        <v>1190</v>
      </c>
      <c r="B10" s="237"/>
      <c r="C10" s="227" t="s">
        <v>570</v>
      </c>
      <c r="D10" s="323"/>
      <c r="E10" s="85"/>
      <c r="F10" s="85"/>
      <c r="G10" s="85"/>
      <c r="H10" s="85"/>
      <c r="I10" s="85"/>
    </row>
    <row r="11" spans="1:9" ht="15.5" thickBot="1">
      <c r="A11" s="153" t="s">
        <v>1191</v>
      </c>
      <c r="B11" s="237"/>
      <c r="C11" s="227" t="s">
        <v>570</v>
      </c>
      <c r="D11" s="323"/>
      <c r="E11" s="85"/>
      <c r="F11" s="85"/>
      <c r="G11" s="85"/>
      <c r="H11" s="85"/>
      <c r="I11" s="85"/>
    </row>
    <row r="12" spans="1:9" ht="15.5" thickBot="1">
      <c r="A12" s="153" t="s">
        <v>1192</v>
      </c>
      <c r="B12" s="237"/>
      <c r="C12" s="227" t="s">
        <v>570</v>
      </c>
      <c r="D12" s="323"/>
      <c r="E12" s="159"/>
      <c r="F12" s="85"/>
      <c r="G12" s="85"/>
      <c r="H12" s="85"/>
      <c r="I12" s="85"/>
    </row>
    <row r="13" spans="1:9" ht="15.5" thickBot="1">
      <c r="A13" s="239" t="s">
        <v>1251</v>
      </c>
      <c r="B13" s="237"/>
      <c r="C13" s="227" t="s">
        <v>570</v>
      </c>
      <c r="D13" s="323"/>
      <c r="E13" s="85"/>
      <c r="F13" s="85"/>
      <c r="G13" s="85"/>
      <c r="H13" s="85"/>
      <c r="I13" s="85"/>
    </row>
    <row r="14" spans="1:9" ht="30.5" thickBot="1">
      <c r="A14" s="239" t="s">
        <v>1253</v>
      </c>
      <c r="B14" s="237"/>
      <c r="C14" s="227" t="s">
        <v>570</v>
      </c>
      <c r="D14" s="323"/>
      <c r="E14" s="85"/>
      <c r="F14" s="85"/>
      <c r="G14" s="85"/>
      <c r="H14" s="85"/>
      <c r="I14" s="85"/>
    </row>
    <row r="15" spans="1:9" ht="15.5" thickBot="1">
      <c r="A15" s="227" t="s">
        <v>1033</v>
      </c>
      <c r="B15" s="237"/>
      <c r="C15" s="227" t="s">
        <v>954</v>
      </c>
      <c r="D15" s="323"/>
      <c r="E15" s="159"/>
      <c r="F15" s="85"/>
      <c r="G15" s="85"/>
      <c r="H15" s="85"/>
      <c r="I15" s="85"/>
    </row>
    <row r="16" spans="1:9" ht="15.5" thickBot="1">
      <c r="A16" s="85"/>
      <c r="B16" s="85"/>
      <c r="C16" s="85"/>
      <c r="D16" s="85"/>
      <c r="E16" s="85"/>
      <c r="F16" s="85"/>
      <c r="G16" s="85"/>
      <c r="H16" s="85"/>
      <c r="I16" s="85"/>
    </row>
    <row r="17" spans="1:9" s="120" customFormat="1" ht="30.5" thickBot="1">
      <c r="A17" s="248" t="s">
        <v>1091</v>
      </c>
      <c r="B17" s="249" t="s">
        <v>567</v>
      </c>
      <c r="C17" s="221" t="s">
        <v>568</v>
      </c>
      <c r="D17" s="249" t="s">
        <v>1246</v>
      </c>
      <c r="E17" s="86"/>
      <c r="F17" s="86"/>
      <c r="G17" s="86"/>
      <c r="H17" s="86"/>
      <c r="I17" s="86"/>
    </row>
    <row r="18" spans="1:9" ht="15.5" thickBot="1">
      <c r="A18" s="227" t="s">
        <v>1096</v>
      </c>
      <c r="B18" s="247" t="str">
        <f>IF(B19&amp;B20="","-",SUM(B19:B20))</f>
        <v>-</v>
      </c>
      <c r="C18" s="227" t="s">
        <v>570</v>
      </c>
      <c r="D18" s="203" t="s">
        <v>1219</v>
      </c>
      <c r="E18" s="85"/>
      <c r="F18" s="85"/>
      <c r="G18" s="85"/>
      <c r="H18" s="85"/>
      <c r="I18" s="85"/>
    </row>
    <row r="19" spans="1:9" ht="15.5" thickBot="1">
      <c r="A19" s="153" t="s">
        <v>1078</v>
      </c>
      <c r="B19" s="236"/>
      <c r="C19" s="227" t="s">
        <v>570</v>
      </c>
      <c r="D19" s="355"/>
      <c r="E19" s="85"/>
      <c r="F19" s="85"/>
      <c r="G19" s="85"/>
      <c r="H19" s="85"/>
      <c r="I19" s="85"/>
    </row>
    <row r="20" spans="1:9" ht="15.5" thickBot="1">
      <c r="A20" s="153" t="s">
        <v>1121</v>
      </c>
      <c r="B20" s="100"/>
      <c r="C20" s="227" t="s">
        <v>570</v>
      </c>
      <c r="D20" s="355"/>
      <c r="E20" s="85"/>
      <c r="F20" s="85"/>
      <c r="G20" s="85"/>
      <c r="H20" s="85"/>
      <c r="I20" s="85"/>
    </row>
    <row r="21" spans="1:9" ht="15.5" thickBot="1">
      <c r="A21" s="85"/>
      <c r="B21" s="85"/>
      <c r="C21" s="85"/>
      <c r="D21" s="85"/>
      <c r="E21" s="85"/>
      <c r="F21" s="85"/>
      <c r="G21" s="85"/>
      <c r="H21" s="85"/>
      <c r="I21" s="85"/>
    </row>
    <row r="22" spans="1:9" ht="18" thickBot="1">
      <c r="A22" s="156" t="s">
        <v>1263</v>
      </c>
      <c r="B22" s="85"/>
      <c r="C22" s="85"/>
      <c r="D22" s="85"/>
      <c r="E22" s="85"/>
      <c r="F22" s="85"/>
      <c r="G22" s="85"/>
      <c r="H22" s="85"/>
      <c r="I22" s="85"/>
    </row>
    <row r="23" spans="1:9" s="120" customFormat="1" ht="15.5" thickBot="1">
      <c r="A23" s="248" t="s">
        <v>1083</v>
      </c>
      <c r="B23" s="249" t="s">
        <v>567</v>
      </c>
      <c r="C23" s="248" t="s">
        <v>568</v>
      </c>
      <c r="D23" s="248" t="s">
        <v>1084</v>
      </c>
      <c r="E23" s="248" t="s">
        <v>567</v>
      </c>
      <c r="F23" s="248" t="s">
        <v>568</v>
      </c>
      <c r="G23" s="86"/>
      <c r="H23" s="86"/>
      <c r="I23" s="86"/>
    </row>
    <row r="24" spans="1:9" ht="15.5" thickBot="1">
      <c r="A24" s="227" t="s">
        <v>1080</v>
      </c>
      <c r="B24" s="236"/>
      <c r="C24" s="227" t="s">
        <v>1088</v>
      </c>
      <c r="D24" s="227" t="s">
        <v>1085</v>
      </c>
      <c r="E24" s="267"/>
      <c r="F24" s="227" t="s">
        <v>1089</v>
      </c>
      <c r="G24" s="86"/>
      <c r="H24" s="85"/>
      <c r="I24" s="85"/>
    </row>
    <row r="25" spans="1:9" ht="15.5" thickBot="1">
      <c r="A25" s="227" t="s">
        <v>1081</v>
      </c>
      <c r="B25" s="267"/>
      <c r="C25" s="227" t="s">
        <v>1079</v>
      </c>
      <c r="D25" s="227" t="s">
        <v>1086</v>
      </c>
      <c r="E25" s="267"/>
      <c r="F25" s="227" t="s">
        <v>1079</v>
      </c>
      <c r="G25" s="85"/>
      <c r="H25" s="85"/>
      <c r="I25" s="85"/>
    </row>
    <row r="26" spans="1:9" ht="15.5" thickBot="1">
      <c r="A26" s="227" t="s">
        <v>1082</v>
      </c>
      <c r="B26" s="267"/>
      <c r="C26" s="227" t="s">
        <v>1090</v>
      </c>
      <c r="D26" s="227" t="s">
        <v>1087</v>
      </c>
      <c r="E26" s="267"/>
      <c r="F26" s="227" t="s">
        <v>1079</v>
      </c>
      <c r="G26" s="85"/>
      <c r="H26" s="85"/>
      <c r="I26" s="85"/>
    </row>
    <row r="27" spans="1:9" ht="15.5" thickBot="1">
      <c r="A27" s="85"/>
      <c r="B27" s="85"/>
      <c r="C27" s="85"/>
      <c r="D27" s="85"/>
      <c r="E27" s="85"/>
      <c r="F27" s="85"/>
      <c r="G27" s="85"/>
      <c r="H27" s="85"/>
      <c r="I27" s="85"/>
    </row>
    <row r="28" spans="1:9" ht="18" thickBot="1">
      <c r="A28" s="351" t="s">
        <v>1258</v>
      </c>
      <c r="B28" s="352" t="s">
        <v>1405</v>
      </c>
      <c r="C28" s="353"/>
      <c r="D28" s="353"/>
      <c r="E28" s="353"/>
      <c r="F28" s="353"/>
      <c r="G28" s="354"/>
      <c r="H28" s="85"/>
      <c r="I28" s="85"/>
    </row>
    <row r="29" spans="1:9" s="120" customFormat="1" ht="30.5" thickBot="1">
      <c r="A29" s="324" t="s">
        <v>1083</v>
      </c>
      <c r="B29" s="325" t="s">
        <v>582</v>
      </c>
      <c r="C29" s="325" t="s">
        <v>583</v>
      </c>
      <c r="D29" s="325" t="s">
        <v>568</v>
      </c>
      <c r="E29" s="326" t="s">
        <v>1409</v>
      </c>
      <c r="F29" s="326" t="s">
        <v>1247</v>
      </c>
      <c r="G29" s="327" t="s">
        <v>1248</v>
      </c>
      <c r="H29" s="86"/>
      <c r="I29" s="86"/>
    </row>
    <row r="30" spans="1:9">
      <c r="A30" s="328" t="s">
        <v>1454</v>
      </c>
      <c r="B30" s="329" t="s">
        <v>1031</v>
      </c>
      <c r="C30" s="122"/>
      <c r="D30" s="330" t="s">
        <v>572</v>
      </c>
      <c r="E30" s="287"/>
      <c r="F30" s="287"/>
      <c r="G30" s="331"/>
      <c r="H30" s="85"/>
      <c r="I30" s="85"/>
    </row>
    <row r="31" spans="1:9">
      <c r="A31" s="129" t="s">
        <v>585</v>
      </c>
      <c r="B31" s="131" t="s">
        <v>1031</v>
      </c>
      <c r="C31" s="122"/>
      <c r="D31" s="223" t="s">
        <v>572</v>
      </c>
      <c r="E31" s="287"/>
      <c r="F31" s="287"/>
      <c r="G31" s="124"/>
      <c r="H31" s="85"/>
      <c r="I31" s="85"/>
    </row>
    <row r="32" spans="1:9">
      <c r="A32" s="129" t="s">
        <v>586</v>
      </c>
      <c r="B32" s="131" t="s">
        <v>1031</v>
      </c>
      <c r="C32" s="122"/>
      <c r="D32" s="223" t="s">
        <v>572</v>
      </c>
      <c r="E32" s="287"/>
      <c r="F32" s="287"/>
      <c r="G32" s="124"/>
      <c r="H32" s="85"/>
      <c r="I32" s="85"/>
    </row>
    <row r="33" spans="1:9">
      <c r="A33" s="129" t="s">
        <v>1455</v>
      </c>
      <c r="B33" s="131" t="s">
        <v>1031</v>
      </c>
      <c r="C33" s="122"/>
      <c r="D33" s="223" t="s">
        <v>572</v>
      </c>
      <c r="E33" s="287"/>
      <c r="F33" s="287"/>
      <c r="G33" s="124"/>
      <c r="H33" s="85"/>
      <c r="I33" s="85"/>
    </row>
    <row r="34" spans="1:9">
      <c r="A34" s="129" t="s">
        <v>1092</v>
      </c>
      <c r="B34" s="131" t="s">
        <v>1143</v>
      </c>
      <c r="C34" s="122"/>
      <c r="D34" s="223" t="s">
        <v>572</v>
      </c>
      <c r="E34" s="287"/>
      <c r="F34" s="287"/>
      <c r="G34" s="124"/>
      <c r="H34" s="85"/>
      <c r="I34" s="85"/>
    </row>
    <row r="35" spans="1:9">
      <c r="A35" s="129" t="s">
        <v>588</v>
      </c>
      <c r="B35" s="131" t="s">
        <v>953</v>
      </c>
      <c r="C35" s="122"/>
      <c r="D35" s="223" t="s">
        <v>589</v>
      </c>
      <c r="E35" s="287"/>
      <c r="F35" s="287"/>
      <c r="G35" s="124"/>
      <c r="H35" s="85"/>
      <c r="I35" s="85"/>
    </row>
    <row r="36" spans="1:9">
      <c r="A36" s="129" t="s">
        <v>590</v>
      </c>
      <c r="B36" s="131" t="s">
        <v>953</v>
      </c>
      <c r="C36" s="122"/>
      <c r="D36" s="223" t="s">
        <v>589</v>
      </c>
      <c r="E36" s="287"/>
      <c r="F36" s="287"/>
      <c r="G36" s="124"/>
      <c r="H36" s="85"/>
      <c r="I36" s="85"/>
    </row>
    <row r="37" spans="1:9">
      <c r="A37" s="129" t="s">
        <v>591</v>
      </c>
      <c r="B37" s="131" t="s">
        <v>953</v>
      </c>
      <c r="C37" s="122"/>
      <c r="D37" s="223" t="s">
        <v>589</v>
      </c>
      <c r="E37" s="287"/>
      <c r="F37" s="287"/>
      <c r="G37" s="124"/>
      <c r="H37" s="85"/>
      <c r="I37" s="85"/>
    </row>
    <row r="38" spans="1:9">
      <c r="A38" s="129" t="s">
        <v>592</v>
      </c>
      <c r="B38" s="131" t="s">
        <v>953</v>
      </c>
      <c r="C38" s="122"/>
      <c r="D38" s="223" t="s">
        <v>589</v>
      </c>
      <c r="E38" s="287"/>
      <c r="F38" s="287"/>
      <c r="G38" s="124"/>
      <c r="H38" s="85"/>
      <c r="I38" s="85"/>
    </row>
    <row r="39" spans="1:9">
      <c r="A39" s="129" t="s">
        <v>593</v>
      </c>
      <c r="B39" s="131" t="s">
        <v>953</v>
      </c>
      <c r="C39" s="122"/>
      <c r="D39" s="223" t="s">
        <v>589</v>
      </c>
      <c r="E39" s="287"/>
      <c r="F39" s="287"/>
      <c r="G39" s="124"/>
      <c r="H39" s="85"/>
      <c r="I39" s="85"/>
    </row>
    <row r="40" spans="1:9">
      <c r="A40" s="129" t="s">
        <v>594</v>
      </c>
      <c r="B40" s="131" t="s">
        <v>953</v>
      </c>
      <c r="C40" s="122"/>
      <c r="D40" s="223" t="s">
        <v>589</v>
      </c>
      <c r="E40" s="287"/>
      <c r="F40" s="287"/>
      <c r="G40" s="124"/>
      <c r="H40" s="85"/>
      <c r="I40" s="85"/>
    </row>
    <row r="41" spans="1:9">
      <c r="A41" s="129" t="s">
        <v>595</v>
      </c>
      <c r="B41" s="131" t="s">
        <v>953</v>
      </c>
      <c r="C41" s="122"/>
      <c r="D41" s="223" t="s">
        <v>589</v>
      </c>
      <c r="E41" s="287"/>
      <c r="F41" s="287"/>
      <c r="G41" s="124"/>
      <c r="H41" s="85"/>
      <c r="I41" s="85"/>
    </row>
    <row r="42" spans="1:9">
      <c r="A42" s="129" t="s">
        <v>596</v>
      </c>
      <c r="B42" s="131" t="s">
        <v>953</v>
      </c>
      <c r="C42" s="122"/>
      <c r="D42" s="223" t="s">
        <v>589</v>
      </c>
      <c r="E42" s="287"/>
      <c r="F42" s="287"/>
      <c r="G42" s="124"/>
      <c r="H42" s="85"/>
      <c r="I42" s="85"/>
    </row>
    <row r="43" spans="1:9">
      <c r="A43" s="129" t="s">
        <v>597</v>
      </c>
      <c r="B43" s="131" t="s">
        <v>953</v>
      </c>
      <c r="C43" s="122"/>
      <c r="D43" s="223" t="s">
        <v>589</v>
      </c>
      <c r="E43" s="287"/>
      <c r="F43" s="287"/>
      <c r="G43" s="124"/>
      <c r="H43" s="85"/>
      <c r="I43" s="85"/>
    </row>
    <row r="44" spans="1:9">
      <c r="A44" s="129" t="s">
        <v>598</v>
      </c>
      <c r="B44" s="131" t="s">
        <v>953</v>
      </c>
      <c r="C44" s="122"/>
      <c r="D44" s="223" t="s">
        <v>589</v>
      </c>
      <c r="E44" s="287"/>
      <c r="F44" s="287"/>
      <c r="G44" s="124"/>
      <c r="H44" s="85"/>
      <c r="I44" s="85"/>
    </row>
    <row r="45" spans="1:9">
      <c r="A45" s="129" t="s">
        <v>599</v>
      </c>
      <c r="B45" s="131" t="s">
        <v>953</v>
      </c>
      <c r="C45" s="122"/>
      <c r="D45" s="223" t="s">
        <v>589</v>
      </c>
      <c r="E45" s="287"/>
      <c r="F45" s="287"/>
      <c r="G45" s="124"/>
      <c r="H45" s="85"/>
      <c r="I45" s="85"/>
    </row>
    <row r="46" spans="1:9">
      <c r="A46" s="129" t="s">
        <v>600</v>
      </c>
      <c r="B46" s="131" t="s">
        <v>953</v>
      </c>
      <c r="C46" s="122"/>
      <c r="D46" s="223" t="s">
        <v>589</v>
      </c>
      <c r="E46" s="287"/>
      <c r="F46" s="287"/>
      <c r="G46" s="124"/>
      <c r="H46" s="85"/>
      <c r="I46" s="85"/>
    </row>
    <row r="47" spans="1:9">
      <c r="A47" s="129" t="s">
        <v>601</v>
      </c>
      <c r="B47" s="131" t="s">
        <v>953</v>
      </c>
      <c r="C47" s="122"/>
      <c r="D47" s="223" t="s">
        <v>589</v>
      </c>
      <c r="E47" s="287"/>
      <c r="F47" s="287"/>
      <c r="G47" s="124"/>
      <c r="H47" s="85"/>
      <c r="I47" s="85"/>
    </row>
    <row r="48" spans="1:9">
      <c r="A48" s="129" t="s">
        <v>1172</v>
      </c>
      <c r="B48" s="131" t="s">
        <v>953</v>
      </c>
      <c r="C48" s="122"/>
      <c r="D48" s="223" t="s">
        <v>589</v>
      </c>
      <c r="E48" s="287"/>
      <c r="F48" s="287"/>
      <c r="G48" s="124"/>
      <c r="H48" s="85"/>
      <c r="I48" s="85"/>
    </row>
    <row r="49" spans="1:9">
      <c r="A49" s="129" t="s">
        <v>1173</v>
      </c>
      <c r="B49" s="131" t="s">
        <v>953</v>
      </c>
      <c r="C49" s="122"/>
      <c r="D49" s="223" t="s">
        <v>589</v>
      </c>
      <c r="E49" s="287"/>
      <c r="F49" s="287"/>
      <c r="G49" s="124"/>
      <c r="H49" s="85"/>
      <c r="I49" s="85"/>
    </row>
    <row r="50" spans="1:9">
      <c r="A50" s="129" t="s">
        <v>1100</v>
      </c>
      <c r="B50" s="131" t="s">
        <v>953</v>
      </c>
      <c r="C50" s="122"/>
      <c r="D50" s="223" t="s">
        <v>589</v>
      </c>
      <c r="E50" s="287"/>
      <c r="F50" s="287"/>
      <c r="G50" s="124"/>
      <c r="H50" s="85"/>
      <c r="I50" s="85"/>
    </row>
    <row r="51" spans="1:9">
      <c r="A51" s="129" t="s">
        <v>673</v>
      </c>
      <c r="B51" s="131" t="s">
        <v>953</v>
      </c>
      <c r="C51" s="122"/>
      <c r="D51" s="223" t="s">
        <v>589</v>
      </c>
      <c r="E51" s="287"/>
      <c r="F51" s="287"/>
      <c r="G51" s="124"/>
      <c r="H51" s="85"/>
      <c r="I51" s="85"/>
    </row>
    <row r="52" spans="1:9">
      <c r="A52" s="129" t="s">
        <v>670</v>
      </c>
      <c r="B52" s="131" t="s">
        <v>1031</v>
      </c>
      <c r="C52" s="122"/>
      <c r="D52" s="223" t="s">
        <v>589</v>
      </c>
      <c r="E52" s="287"/>
      <c r="F52" s="287"/>
      <c r="G52" s="124"/>
      <c r="H52" s="85"/>
      <c r="I52" s="85"/>
    </row>
    <row r="53" spans="1:9">
      <c r="A53" s="129" t="s">
        <v>1372</v>
      </c>
      <c r="B53" s="131" t="s">
        <v>953</v>
      </c>
      <c r="C53" s="122"/>
      <c r="D53" s="223" t="s">
        <v>589</v>
      </c>
      <c r="E53" s="287"/>
      <c r="F53" s="287"/>
      <c r="G53" s="124"/>
      <c r="H53" s="85"/>
      <c r="I53" s="85"/>
    </row>
    <row r="54" spans="1:9">
      <c r="A54" s="129" t="s">
        <v>1384</v>
      </c>
      <c r="B54" s="131" t="s">
        <v>953</v>
      </c>
      <c r="C54" s="122"/>
      <c r="D54" s="223" t="s">
        <v>589</v>
      </c>
      <c r="E54" s="287"/>
      <c r="F54" s="287"/>
      <c r="G54" s="124"/>
      <c r="H54" s="85"/>
      <c r="I54" s="85"/>
    </row>
    <row r="55" spans="1:9" ht="15.5" thickBot="1">
      <c r="A55" s="254" t="s">
        <v>1374</v>
      </c>
      <c r="B55" s="332" t="s">
        <v>1382</v>
      </c>
      <c r="C55" s="123"/>
      <c r="D55" s="256" t="s">
        <v>589</v>
      </c>
      <c r="E55" s="339"/>
      <c r="F55" s="339"/>
      <c r="G55" s="333"/>
      <c r="H55" s="85"/>
      <c r="I55" s="85"/>
    </row>
    <row r="56" spans="1:9">
      <c r="A56" s="85"/>
      <c r="B56" s="85"/>
      <c r="C56" s="85"/>
      <c r="D56" s="85"/>
      <c r="E56" s="85"/>
      <c r="F56" s="85"/>
      <c r="G56" s="85"/>
      <c r="H56" s="85"/>
      <c r="I56" s="85"/>
    </row>
    <row r="57" spans="1:9">
      <c r="A57" s="85"/>
      <c r="B57" s="85"/>
      <c r="C57" s="85"/>
      <c r="D57" s="85"/>
      <c r="E57" s="85"/>
      <c r="F57" s="85"/>
      <c r="G57" s="85"/>
      <c r="H57" s="85"/>
      <c r="I57" s="85"/>
    </row>
    <row r="58" spans="1:9">
      <c r="A58" s="85"/>
      <c r="B58" s="85"/>
      <c r="C58" s="85"/>
      <c r="D58" s="85"/>
      <c r="E58" s="85"/>
      <c r="F58" s="85"/>
      <c r="G58" s="85"/>
      <c r="H58" s="85"/>
      <c r="I58" s="85"/>
    </row>
    <row r="59" spans="1:9">
      <c r="A59" s="85"/>
      <c r="B59" s="85"/>
      <c r="C59" s="85"/>
      <c r="D59" s="85"/>
      <c r="E59" s="85"/>
      <c r="F59" s="85"/>
      <c r="G59" s="85"/>
      <c r="H59" s="85"/>
      <c r="I59" s="85"/>
    </row>
    <row r="60" spans="1:9">
      <c r="A60" s="85"/>
      <c r="B60" s="85"/>
      <c r="C60" s="85"/>
      <c r="D60" s="85"/>
      <c r="E60" s="85"/>
      <c r="F60" s="85"/>
      <c r="G60" s="85"/>
      <c r="H60" s="85"/>
      <c r="I60" s="85"/>
    </row>
    <row r="61" spans="1:9">
      <c r="A61" s="85"/>
      <c r="B61" s="85"/>
      <c r="C61" s="85"/>
      <c r="D61" s="85"/>
      <c r="E61" s="85"/>
      <c r="F61" s="85"/>
      <c r="G61" s="85"/>
      <c r="H61" s="85"/>
      <c r="I61" s="85"/>
    </row>
    <row r="62" spans="1:9">
      <c r="A62" s="85"/>
      <c r="B62" s="85"/>
      <c r="C62" s="85"/>
      <c r="D62" s="85"/>
      <c r="E62" s="85"/>
      <c r="F62" s="85"/>
      <c r="G62" s="85"/>
      <c r="H62" s="85"/>
      <c r="I62" s="85"/>
    </row>
    <row r="63" spans="1:9">
      <c r="A63" s="85"/>
      <c r="B63" s="85"/>
      <c r="C63" s="85"/>
      <c r="D63" s="85"/>
      <c r="E63" s="85"/>
      <c r="F63" s="85"/>
      <c r="G63" s="85"/>
      <c r="H63" s="85"/>
      <c r="I63" s="85"/>
    </row>
    <row r="64" spans="1:9">
      <c r="A64" s="85"/>
      <c r="B64" s="85"/>
      <c r="C64" s="85"/>
      <c r="D64" s="85"/>
      <c r="E64" s="85"/>
      <c r="F64" s="85"/>
      <c r="G64" s="85"/>
      <c r="H64" s="85"/>
      <c r="I64" s="85"/>
    </row>
    <row r="65" spans="1:9">
      <c r="A65" s="85"/>
      <c r="B65" s="85"/>
      <c r="C65" s="85"/>
      <c r="D65" s="85"/>
      <c r="E65" s="85"/>
      <c r="F65" s="85"/>
      <c r="G65" s="85"/>
      <c r="H65" s="85"/>
      <c r="I65" s="85"/>
    </row>
    <row r="66" spans="1:9">
      <c r="A66" s="85"/>
      <c r="B66" s="85"/>
      <c r="C66" s="85"/>
      <c r="D66" s="85"/>
      <c r="E66" s="85"/>
      <c r="F66" s="85"/>
      <c r="G66" s="85"/>
      <c r="H66" s="85"/>
      <c r="I66" s="85"/>
    </row>
    <row r="67" spans="1:9">
      <c r="A67" s="85"/>
      <c r="B67" s="85"/>
      <c r="C67" s="85"/>
      <c r="D67" s="85"/>
      <c r="E67" s="85"/>
      <c r="F67" s="85"/>
      <c r="G67" s="85"/>
      <c r="H67" s="85"/>
      <c r="I67" s="85"/>
    </row>
    <row r="68" spans="1:9">
      <c r="A68" s="85"/>
      <c r="B68" s="85"/>
      <c r="C68" s="85"/>
      <c r="D68" s="85"/>
      <c r="E68" s="85"/>
      <c r="F68" s="85"/>
      <c r="G68" s="85"/>
      <c r="H68" s="85"/>
      <c r="I68" s="85"/>
    </row>
    <row r="69" spans="1:9">
      <c r="A69" s="85"/>
      <c r="B69" s="85"/>
      <c r="C69" s="85"/>
      <c r="D69" s="85"/>
      <c r="E69" s="85"/>
      <c r="F69" s="85"/>
      <c r="G69" s="85"/>
      <c r="H69" s="85"/>
      <c r="I69" s="85"/>
    </row>
    <row r="70" spans="1:9">
      <c r="A70" s="85"/>
      <c r="B70" s="85"/>
      <c r="C70" s="85"/>
      <c r="D70" s="85"/>
      <c r="E70" s="85"/>
      <c r="F70" s="85"/>
      <c r="G70" s="85"/>
      <c r="H70" s="85"/>
      <c r="I70" s="85"/>
    </row>
    <row r="71" spans="1:9">
      <c r="A71" s="85"/>
      <c r="B71" s="85"/>
      <c r="C71" s="85"/>
      <c r="D71" s="85"/>
      <c r="E71" s="85"/>
      <c r="F71" s="85"/>
      <c r="G71" s="85"/>
      <c r="H71" s="85"/>
      <c r="I71" s="85"/>
    </row>
    <row r="72" spans="1:9">
      <c r="A72" s="85"/>
      <c r="B72" s="85"/>
      <c r="C72" s="85"/>
      <c r="D72" s="85"/>
      <c r="E72" s="85"/>
      <c r="F72" s="85"/>
      <c r="G72" s="85"/>
      <c r="H72" s="85"/>
      <c r="I72" s="85"/>
    </row>
    <row r="73" spans="1:9">
      <c r="A73" s="85"/>
      <c r="B73" s="85"/>
      <c r="C73" s="85"/>
      <c r="D73" s="85"/>
      <c r="E73" s="85"/>
      <c r="F73" s="85"/>
      <c r="G73" s="85"/>
      <c r="H73" s="85"/>
      <c r="I73" s="85"/>
    </row>
    <row r="74" spans="1:9">
      <c r="A74" s="85"/>
      <c r="B74" s="85"/>
      <c r="C74" s="85"/>
      <c r="D74" s="85"/>
      <c r="E74" s="85"/>
      <c r="F74" s="85"/>
      <c r="G74" s="85"/>
      <c r="H74" s="85"/>
      <c r="I74" s="85"/>
    </row>
    <row r="75" spans="1:9">
      <c r="A75" s="85"/>
      <c r="B75" s="85"/>
      <c r="C75" s="85"/>
      <c r="D75" s="85"/>
      <c r="E75" s="85"/>
      <c r="F75" s="85"/>
      <c r="G75" s="85"/>
      <c r="H75" s="85"/>
      <c r="I75" s="85"/>
    </row>
    <row r="76" spans="1:9">
      <c r="A76" s="85"/>
      <c r="B76" s="85"/>
      <c r="C76" s="85"/>
      <c r="D76" s="85"/>
      <c r="E76" s="85"/>
      <c r="F76" s="85"/>
      <c r="G76" s="85"/>
      <c r="H76" s="85"/>
      <c r="I76" s="85"/>
    </row>
    <row r="77" spans="1:9">
      <c r="A77" s="85"/>
      <c r="B77" s="85"/>
      <c r="C77" s="85"/>
      <c r="D77" s="85"/>
      <c r="E77" s="85"/>
      <c r="F77" s="85"/>
      <c r="G77" s="85"/>
      <c r="H77" s="85"/>
      <c r="I77" s="85"/>
    </row>
    <row r="78" spans="1:9">
      <c r="A78" s="85"/>
      <c r="B78" s="85"/>
      <c r="C78" s="85"/>
      <c r="D78" s="85"/>
      <c r="E78" s="85"/>
      <c r="F78" s="85"/>
      <c r="G78" s="85"/>
      <c r="H78" s="85"/>
      <c r="I78" s="85"/>
    </row>
    <row r="79" spans="1:9">
      <c r="A79" s="85"/>
      <c r="B79" s="85"/>
      <c r="C79" s="85"/>
      <c r="D79" s="85"/>
      <c r="E79" s="85"/>
      <c r="F79" s="85"/>
      <c r="G79" s="85"/>
      <c r="H79" s="85"/>
      <c r="I79" s="85"/>
    </row>
    <row r="80" spans="1:9">
      <c r="A80" s="85"/>
      <c r="B80" s="85"/>
      <c r="C80" s="85"/>
      <c r="D80" s="85"/>
      <c r="E80" s="85"/>
      <c r="F80" s="85"/>
      <c r="G80" s="85"/>
      <c r="H80" s="85"/>
      <c r="I80" s="85"/>
    </row>
    <row r="81" spans="1:9">
      <c r="A81" s="85"/>
      <c r="B81" s="85"/>
      <c r="C81" s="85"/>
      <c r="D81" s="85"/>
      <c r="E81" s="85"/>
      <c r="F81" s="85"/>
      <c r="G81" s="85"/>
      <c r="H81" s="85"/>
      <c r="I81" s="85"/>
    </row>
    <row r="82" spans="1:9">
      <c r="A82" s="85"/>
      <c r="B82" s="85"/>
      <c r="C82" s="85"/>
      <c r="D82" s="85"/>
      <c r="E82" s="85"/>
      <c r="F82" s="85"/>
      <c r="G82" s="85"/>
      <c r="H82" s="85"/>
      <c r="I82" s="85"/>
    </row>
    <row r="83" spans="1:9">
      <c r="A83" s="85"/>
      <c r="B83" s="85"/>
      <c r="C83" s="85"/>
      <c r="D83" s="85"/>
      <c r="E83" s="85"/>
      <c r="F83" s="85"/>
      <c r="G83" s="85"/>
      <c r="H83" s="85"/>
      <c r="I83" s="85"/>
    </row>
    <row r="84" spans="1:9">
      <c r="A84" s="85"/>
      <c r="B84" s="85"/>
      <c r="C84" s="85"/>
      <c r="D84" s="85"/>
      <c r="E84" s="85"/>
      <c r="F84" s="85"/>
      <c r="G84" s="85"/>
      <c r="H84" s="85"/>
      <c r="I84" s="85"/>
    </row>
    <row r="85" spans="1:9">
      <c r="A85" s="85"/>
      <c r="B85" s="85"/>
      <c r="C85" s="85"/>
      <c r="D85" s="85"/>
      <c r="E85" s="85"/>
      <c r="F85" s="85"/>
      <c r="G85" s="85"/>
      <c r="H85" s="85"/>
      <c r="I85" s="85"/>
    </row>
    <row r="86" spans="1:9">
      <c r="A86" s="85"/>
      <c r="B86" s="85"/>
      <c r="C86" s="85"/>
      <c r="D86" s="85"/>
      <c r="E86" s="85"/>
      <c r="F86" s="85"/>
      <c r="G86" s="85"/>
      <c r="H86" s="85"/>
      <c r="I86" s="85"/>
    </row>
    <row r="87" spans="1:9">
      <c r="A87" s="85"/>
      <c r="B87" s="85"/>
      <c r="C87" s="85"/>
      <c r="D87" s="85"/>
      <c r="E87" s="85"/>
      <c r="F87" s="85"/>
      <c r="G87" s="85"/>
      <c r="H87" s="85"/>
      <c r="I87" s="85"/>
    </row>
    <row r="88" spans="1:9">
      <c r="A88" s="85"/>
      <c r="B88" s="85"/>
      <c r="C88" s="85"/>
      <c r="D88" s="85"/>
      <c r="E88" s="85"/>
      <c r="F88" s="85"/>
      <c r="G88" s="85"/>
      <c r="H88" s="85"/>
      <c r="I88" s="85"/>
    </row>
    <row r="89" spans="1:9">
      <c r="A89" s="85"/>
      <c r="B89" s="85"/>
      <c r="C89" s="85"/>
      <c r="D89" s="85"/>
      <c r="E89" s="85"/>
      <c r="F89" s="85"/>
      <c r="G89" s="85"/>
      <c r="H89" s="85"/>
      <c r="I89" s="85"/>
    </row>
    <row r="90" spans="1:9">
      <c r="A90" s="85"/>
      <c r="B90" s="85"/>
      <c r="C90" s="85"/>
      <c r="D90" s="85"/>
      <c r="E90" s="85"/>
      <c r="F90" s="85"/>
      <c r="G90" s="85"/>
      <c r="H90" s="85"/>
      <c r="I90" s="85"/>
    </row>
    <row r="91" spans="1:9">
      <c r="A91" s="85"/>
      <c r="B91" s="85"/>
      <c r="C91" s="85"/>
      <c r="D91" s="85"/>
      <c r="E91" s="85"/>
      <c r="F91" s="85"/>
      <c r="G91" s="85"/>
      <c r="H91" s="85"/>
      <c r="I91" s="85"/>
    </row>
    <row r="92" spans="1:9">
      <c r="A92" s="85"/>
      <c r="B92" s="85"/>
      <c r="C92" s="85"/>
      <c r="D92" s="85"/>
      <c r="E92" s="85"/>
      <c r="F92" s="85"/>
      <c r="G92" s="85"/>
      <c r="H92" s="85"/>
      <c r="I92" s="85"/>
    </row>
    <row r="93" spans="1:9">
      <c r="A93" s="85"/>
      <c r="B93" s="85"/>
      <c r="C93" s="85"/>
      <c r="D93" s="85"/>
      <c r="E93" s="85"/>
      <c r="F93" s="85"/>
      <c r="G93" s="85"/>
      <c r="H93" s="85"/>
      <c r="I93" s="85"/>
    </row>
    <row r="94" spans="1:9">
      <c r="A94" s="85"/>
      <c r="B94" s="85"/>
      <c r="C94" s="85"/>
      <c r="D94" s="85"/>
      <c r="E94" s="85"/>
      <c r="F94" s="85"/>
      <c r="G94" s="85"/>
      <c r="H94" s="85"/>
      <c r="I94" s="85"/>
    </row>
    <row r="95" spans="1:9">
      <c r="A95" s="85"/>
      <c r="B95" s="85"/>
      <c r="C95" s="85"/>
      <c r="D95" s="85"/>
      <c r="E95" s="85"/>
      <c r="F95" s="85"/>
      <c r="G95" s="85"/>
      <c r="H95" s="85"/>
      <c r="I95" s="85"/>
    </row>
    <row r="96" spans="1:9">
      <c r="A96" s="85"/>
      <c r="B96" s="85"/>
      <c r="C96" s="85"/>
      <c r="D96" s="85"/>
      <c r="E96" s="85"/>
      <c r="F96" s="85"/>
      <c r="G96" s="85"/>
      <c r="H96" s="85"/>
      <c r="I96" s="85"/>
    </row>
    <row r="97" spans="1:9">
      <c r="A97" s="85"/>
      <c r="B97" s="85"/>
      <c r="C97" s="85"/>
      <c r="D97" s="85"/>
      <c r="E97" s="85"/>
      <c r="F97" s="85"/>
      <c r="G97" s="85"/>
      <c r="H97" s="85"/>
      <c r="I97" s="85"/>
    </row>
    <row r="98" spans="1:9">
      <c r="A98" s="85"/>
      <c r="B98" s="85"/>
      <c r="C98" s="85"/>
      <c r="D98" s="85"/>
      <c r="E98" s="85"/>
      <c r="F98" s="85"/>
      <c r="G98" s="85"/>
      <c r="H98" s="85"/>
      <c r="I98" s="85"/>
    </row>
    <row r="99" spans="1:9">
      <c r="A99" s="85"/>
      <c r="B99" s="85"/>
      <c r="C99" s="85"/>
      <c r="D99" s="85"/>
      <c r="E99" s="85"/>
      <c r="F99" s="85"/>
      <c r="G99" s="85"/>
      <c r="H99" s="85"/>
      <c r="I99" s="85"/>
    </row>
    <row r="100" spans="1:9">
      <c r="A100" s="85"/>
      <c r="B100" s="85"/>
      <c r="C100" s="85"/>
      <c r="D100" s="85"/>
      <c r="E100" s="85"/>
      <c r="F100" s="85"/>
      <c r="G100" s="85"/>
      <c r="H100" s="85"/>
      <c r="I100" s="85"/>
    </row>
    <row r="101" spans="1:9">
      <c r="A101" s="85"/>
      <c r="B101" s="85"/>
      <c r="C101" s="85"/>
      <c r="D101" s="85"/>
      <c r="E101" s="85"/>
      <c r="F101" s="85"/>
      <c r="G101" s="85"/>
      <c r="H101" s="85"/>
      <c r="I101" s="85"/>
    </row>
    <row r="102" spans="1:9">
      <c r="A102" s="85"/>
      <c r="B102" s="85"/>
      <c r="C102" s="85"/>
      <c r="D102" s="85"/>
      <c r="E102" s="85"/>
      <c r="F102" s="85"/>
      <c r="G102" s="85"/>
      <c r="H102" s="85"/>
      <c r="I102" s="85"/>
    </row>
    <row r="103" spans="1:9">
      <c r="A103" s="85"/>
      <c r="B103" s="85"/>
      <c r="C103" s="85"/>
      <c r="D103" s="85"/>
      <c r="E103" s="85"/>
      <c r="F103" s="85"/>
      <c r="G103" s="85"/>
      <c r="H103" s="85"/>
      <c r="I103" s="85"/>
    </row>
    <row r="104" spans="1:9">
      <c r="A104" s="85"/>
      <c r="B104" s="85"/>
      <c r="C104" s="85"/>
      <c r="D104" s="85"/>
      <c r="E104" s="85"/>
      <c r="F104" s="85"/>
      <c r="G104" s="85"/>
      <c r="H104" s="85"/>
      <c r="I104" s="85"/>
    </row>
    <row r="105" spans="1:9">
      <c r="A105" s="85"/>
      <c r="B105" s="85"/>
      <c r="C105" s="85"/>
      <c r="D105" s="85"/>
      <c r="E105" s="85"/>
      <c r="F105" s="85"/>
      <c r="G105" s="85"/>
      <c r="H105" s="85"/>
      <c r="I105" s="85"/>
    </row>
    <row r="106" spans="1:9">
      <c r="A106" s="85"/>
      <c r="B106" s="85"/>
      <c r="C106" s="85"/>
      <c r="D106" s="85"/>
      <c r="E106" s="85"/>
      <c r="F106" s="85"/>
      <c r="G106" s="85"/>
      <c r="H106" s="85"/>
      <c r="I106" s="85"/>
    </row>
    <row r="107" spans="1:9">
      <c r="A107" s="85"/>
      <c r="B107" s="85"/>
      <c r="C107" s="85"/>
      <c r="D107" s="85"/>
      <c r="E107" s="85"/>
      <c r="F107" s="85"/>
      <c r="G107" s="85"/>
      <c r="H107" s="85"/>
      <c r="I107" s="85"/>
    </row>
    <row r="108" spans="1:9">
      <c r="A108" s="85"/>
      <c r="B108" s="85"/>
      <c r="C108" s="85"/>
      <c r="D108" s="85"/>
      <c r="E108" s="85"/>
      <c r="F108" s="85"/>
      <c r="G108" s="85"/>
      <c r="H108" s="85"/>
      <c r="I108" s="85"/>
    </row>
    <row r="109" spans="1:9">
      <c r="A109" s="85"/>
      <c r="B109" s="85"/>
      <c r="C109" s="85"/>
      <c r="D109" s="85"/>
      <c r="E109" s="85"/>
      <c r="F109" s="85"/>
      <c r="G109" s="85"/>
      <c r="H109" s="85"/>
      <c r="I109" s="85"/>
    </row>
    <row r="110" spans="1:9">
      <c r="A110" s="85"/>
      <c r="B110" s="85"/>
      <c r="C110" s="85"/>
      <c r="D110" s="85"/>
      <c r="E110" s="85"/>
      <c r="F110" s="85"/>
      <c r="G110" s="85"/>
      <c r="H110" s="85"/>
      <c r="I110" s="85"/>
    </row>
    <row r="111" spans="1:9">
      <c r="A111" s="85"/>
      <c r="B111" s="85"/>
      <c r="C111" s="85"/>
      <c r="D111" s="85"/>
      <c r="E111" s="85"/>
      <c r="F111" s="85"/>
      <c r="G111" s="85"/>
      <c r="H111" s="85"/>
      <c r="I111" s="85"/>
    </row>
    <row r="112" spans="1:9">
      <c r="A112" s="85"/>
      <c r="B112" s="85"/>
      <c r="C112" s="85"/>
      <c r="D112" s="85"/>
      <c r="E112" s="85"/>
      <c r="F112" s="85"/>
      <c r="G112" s="85"/>
      <c r="H112" s="85"/>
      <c r="I112" s="85"/>
    </row>
    <row r="113" spans="1:9">
      <c r="A113" s="85"/>
      <c r="B113" s="85"/>
      <c r="C113" s="85"/>
      <c r="D113" s="85"/>
      <c r="E113" s="85"/>
      <c r="F113" s="85"/>
      <c r="G113" s="85"/>
      <c r="H113" s="85"/>
      <c r="I113" s="85"/>
    </row>
    <row r="114" spans="1:9">
      <c r="A114" s="85"/>
      <c r="B114" s="85"/>
      <c r="C114" s="85"/>
      <c r="D114" s="85"/>
      <c r="E114" s="85"/>
      <c r="F114" s="85"/>
      <c r="G114" s="85"/>
      <c r="H114" s="85"/>
      <c r="I114" s="85"/>
    </row>
    <row r="115" spans="1:9">
      <c r="A115" s="85"/>
      <c r="B115" s="85"/>
      <c r="C115" s="85"/>
      <c r="D115" s="85"/>
      <c r="E115" s="85"/>
      <c r="F115" s="85"/>
      <c r="G115" s="85"/>
      <c r="H115" s="85"/>
      <c r="I115" s="85"/>
    </row>
    <row r="116" spans="1:9">
      <c r="A116" s="85"/>
      <c r="B116" s="85"/>
      <c r="C116" s="85"/>
      <c r="D116" s="85"/>
      <c r="E116" s="85"/>
      <c r="F116" s="85"/>
      <c r="G116" s="85"/>
      <c r="H116" s="85"/>
      <c r="I116" s="85"/>
    </row>
    <row r="117" spans="1:9">
      <c r="A117" s="85"/>
      <c r="B117" s="85"/>
      <c r="C117" s="85"/>
      <c r="D117" s="85"/>
      <c r="E117" s="85"/>
      <c r="F117" s="85"/>
      <c r="G117" s="85"/>
      <c r="H117" s="85"/>
      <c r="I117" s="85"/>
    </row>
    <row r="118" spans="1:9">
      <c r="A118" s="85"/>
      <c r="B118" s="85"/>
      <c r="C118" s="85"/>
      <c r="D118" s="85"/>
      <c r="E118" s="85"/>
      <c r="F118" s="85"/>
      <c r="G118" s="85"/>
      <c r="H118" s="85"/>
      <c r="I118" s="85"/>
    </row>
    <row r="119" spans="1:9">
      <c r="A119" s="85"/>
      <c r="B119" s="85"/>
      <c r="C119" s="85"/>
      <c r="D119" s="85"/>
      <c r="E119" s="85"/>
      <c r="F119" s="85"/>
      <c r="G119" s="85"/>
      <c r="H119" s="85"/>
      <c r="I119" s="85"/>
    </row>
    <row r="120" spans="1:9">
      <c r="A120" s="85"/>
      <c r="B120" s="85"/>
      <c r="C120" s="85"/>
      <c r="D120" s="85"/>
      <c r="E120" s="85"/>
      <c r="F120" s="85"/>
      <c r="G120" s="85"/>
      <c r="H120" s="85"/>
      <c r="I120" s="85"/>
    </row>
    <row r="121" spans="1:9">
      <c r="A121" s="85"/>
      <c r="B121" s="85"/>
      <c r="C121" s="85"/>
      <c r="D121" s="85"/>
      <c r="E121" s="85"/>
      <c r="F121" s="85"/>
      <c r="G121" s="85"/>
      <c r="H121" s="85"/>
      <c r="I121" s="85"/>
    </row>
    <row r="122" spans="1:9">
      <c r="A122" s="85"/>
      <c r="B122" s="85"/>
      <c r="C122" s="85"/>
      <c r="D122" s="85"/>
      <c r="E122" s="85"/>
      <c r="F122" s="85"/>
      <c r="G122" s="85"/>
      <c r="H122" s="85"/>
      <c r="I122" s="85"/>
    </row>
    <row r="123" spans="1:9">
      <c r="A123" s="85"/>
      <c r="B123" s="85"/>
      <c r="C123" s="85"/>
      <c r="D123" s="85"/>
      <c r="E123" s="85"/>
      <c r="F123" s="85"/>
      <c r="G123" s="85"/>
      <c r="H123" s="85"/>
      <c r="I123" s="85"/>
    </row>
    <row r="124" spans="1:9">
      <c r="A124" s="85"/>
      <c r="B124" s="85"/>
      <c r="C124" s="85"/>
      <c r="D124" s="85"/>
      <c r="E124" s="85"/>
      <c r="F124" s="85"/>
      <c r="G124" s="85"/>
      <c r="H124" s="85"/>
      <c r="I124" s="85"/>
    </row>
    <row r="125" spans="1:9">
      <c r="A125" s="85"/>
      <c r="B125" s="85"/>
      <c r="C125" s="85"/>
      <c r="D125" s="85"/>
      <c r="E125" s="85"/>
      <c r="F125" s="85"/>
      <c r="G125" s="85"/>
      <c r="H125" s="85"/>
      <c r="I125" s="85"/>
    </row>
    <row r="126" spans="1:9">
      <c r="A126" s="85"/>
      <c r="B126" s="85"/>
      <c r="C126" s="85"/>
      <c r="D126" s="85"/>
      <c r="E126" s="85"/>
      <c r="F126" s="85"/>
      <c r="G126" s="85"/>
      <c r="H126" s="85"/>
      <c r="I126" s="85"/>
    </row>
    <row r="127" spans="1:9">
      <c r="A127" s="85"/>
      <c r="B127" s="85"/>
      <c r="C127" s="85"/>
      <c r="D127" s="85"/>
      <c r="E127" s="85"/>
      <c r="F127" s="85"/>
      <c r="G127" s="85"/>
      <c r="H127" s="85"/>
      <c r="I127" s="85"/>
    </row>
    <row r="128" spans="1:9">
      <c r="A128" s="85"/>
      <c r="B128" s="85"/>
      <c r="C128" s="85"/>
      <c r="D128" s="85"/>
      <c r="E128" s="85"/>
      <c r="F128" s="85"/>
      <c r="G128" s="85"/>
      <c r="H128" s="85"/>
      <c r="I128" s="85"/>
    </row>
    <row r="129" spans="1:9">
      <c r="A129" s="85"/>
      <c r="B129" s="85"/>
      <c r="C129" s="85"/>
      <c r="D129" s="85"/>
      <c r="E129" s="85"/>
      <c r="F129" s="85"/>
      <c r="G129" s="85"/>
      <c r="H129" s="85"/>
      <c r="I129" s="85"/>
    </row>
    <row r="130" spans="1:9">
      <c r="A130" s="85"/>
      <c r="B130" s="85"/>
      <c r="C130" s="85"/>
      <c r="D130" s="85"/>
      <c r="E130" s="85"/>
      <c r="F130" s="85"/>
      <c r="G130" s="85"/>
      <c r="H130" s="85"/>
      <c r="I130" s="85"/>
    </row>
    <row r="131" spans="1:9">
      <c r="A131" s="85"/>
      <c r="B131" s="85"/>
      <c r="C131" s="85"/>
      <c r="D131" s="85"/>
      <c r="E131" s="85"/>
      <c r="F131" s="85"/>
      <c r="G131" s="85"/>
      <c r="H131" s="85"/>
      <c r="I131" s="85"/>
    </row>
    <row r="132" spans="1:9">
      <c r="A132" s="85"/>
      <c r="B132" s="85"/>
      <c r="C132" s="85"/>
      <c r="D132" s="85"/>
      <c r="E132" s="85"/>
      <c r="F132" s="85"/>
      <c r="G132" s="85"/>
      <c r="H132" s="85"/>
      <c r="I132" s="85"/>
    </row>
    <row r="133" spans="1:9">
      <c r="A133" s="85"/>
      <c r="B133" s="85"/>
      <c r="C133" s="85"/>
      <c r="D133" s="85"/>
      <c r="E133" s="85"/>
      <c r="F133" s="85"/>
      <c r="G133" s="85"/>
      <c r="H133" s="85"/>
      <c r="I133" s="85"/>
    </row>
    <row r="134" spans="1:9">
      <c r="A134" s="85"/>
      <c r="B134" s="85"/>
      <c r="C134" s="85"/>
      <c r="D134" s="85"/>
      <c r="E134" s="85"/>
      <c r="F134" s="85"/>
      <c r="G134" s="85"/>
      <c r="H134" s="85"/>
      <c r="I134" s="85"/>
    </row>
    <row r="135" spans="1:9">
      <c r="A135" s="85"/>
      <c r="B135" s="85"/>
      <c r="C135" s="85"/>
      <c r="D135" s="85"/>
      <c r="E135" s="85"/>
      <c r="F135" s="85"/>
      <c r="G135" s="85"/>
      <c r="H135" s="85"/>
      <c r="I135" s="85"/>
    </row>
    <row r="136" spans="1:9">
      <c r="A136" s="85"/>
      <c r="B136" s="85"/>
      <c r="C136" s="85"/>
      <c r="D136" s="85"/>
      <c r="E136" s="85"/>
      <c r="F136" s="85"/>
      <c r="G136" s="85"/>
      <c r="H136" s="85"/>
      <c r="I136" s="85"/>
    </row>
    <row r="137" spans="1:9">
      <c r="A137" s="85"/>
      <c r="B137" s="85"/>
      <c r="C137" s="85"/>
      <c r="D137" s="85"/>
      <c r="E137" s="85"/>
      <c r="F137" s="85"/>
      <c r="G137" s="85"/>
      <c r="H137" s="85"/>
      <c r="I137" s="85"/>
    </row>
    <row r="138" spans="1:9">
      <c r="A138" s="85"/>
      <c r="B138" s="85"/>
      <c r="C138" s="85"/>
      <c r="D138" s="85"/>
      <c r="E138" s="85"/>
      <c r="F138" s="85"/>
      <c r="G138" s="85"/>
      <c r="H138" s="85"/>
      <c r="I138" s="85"/>
    </row>
    <row r="139" spans="1:9">
      <c r="A139" s="85"/>
      <c r="B139" s="85"/>
      <c r="C139" s="85"/>
      <c r="D139" s="85"/>
      <c r="E139" s="85"/>
      <c r="F139" s="85"/>
      <c r="G139" s="85"/>
      <c r="H139" s="85"/>
      <c r="I139" s="85"/>
    </row>
    <row r="140" spans="1:9">
      <c r="A140" s="85"/>
      <c r="B140" s="85"/>
      <c r="C140" s="85"/>
      <c r="D140" s="85"/>
      <c r="E140" s="85"/>
      <c r="F140" s="85"/>
      <c r="G140" s="85"/>
      <c r="H140" s="85"/>
      <c r="I140" s="85"/>
    </row>
    <row r="141" spans="1:9">
      <c r="A141" s="85"/>
      <c r="B141" s="85"/>
      <c r="C141" s="85"/>
      <c r="D141" s="85"/>
      <c r="E141" s="85"/>
      <c r="F141" s="85"/>
      <c r="G141" s="85"/>
      <c r="H141" s="85"/>
      <c r="I141" s="85"/>
    </row>
    <row r="142" spans="1:9">
      <c r="A142" s="85"/>
      <c r="B142" s="85"/>
      <c r="C142" s="85"/>
      <c r="D142" s="85"/>
      <c r="E142" s="85"/>
      <c r="F142" s="85"/>
      <c r="G142" s="85"/>
      <c r="H142" s="85"/>
      <c r="I142" s="85"/>
    </row>
    <row r="143" spans="1:9">
      <c r="A143" s="85"/>
      <c r="B143" s="85"/>
      <c r="C143" s="85"/>
      <c r="D143" s="85"/>
      <c r="E143" s="85"/>
      <c r="F143" s="85"/>
      <c r="G143" s="85"/>
      <c r="H143" s="85"/>
      <c r="I143" s="85"/>
    </row>
    <row r="144" spans="1:9">
      <c r="A144" s="85"/>
      <c r="B144" s="85"/>
      <c r="C144" s="85"/>
      <c r="D144" s="85"/>
      <c r="E144" s="85"/>
      <c r="F144" s="85"/>
      <c r="G144" s="85"/>
      <c r="H144" s="85"/>
      <c r="I144" s="85"/>
    </row>
    <row r="145" spans="1:9">
      <c r="A145" s="85"/>
      <c r="B145" s="85"/>
      <c r="C145" s="85"/>
      <c r="D145" s="85"/>
      <c r="E145" s="85"/>
      <c r="F145" s="85"/>
      <c r="G145" s="85"/>
      <c r="H145" s="85"/>
      <c r="I145" s="85"/>
    </row>
    <row r="146" spans="1:9">
      <c r="A146" s="85"/>
      <c r="B146" s="85"/>
      <c r="C146" s="85"/>
      <c r="D146" s="85"/>
      <c r="E146" s="85"/>
      <c r="F146" s="85"/>
      <c r="G146" s="85"/>
      <c r="H146" s="85"/>
      <c r="I146" s="85"/>
    </row>
    <row r="147" spans="1:9">
      <c r="A147" s="85"/>
      <c r="B147" s="85"/>
      <c r="C147" s="85"/>
      <c r="D147" s="85"/>
      <c r="E147" s="85"/>
      <c r="F147" s="85"/>
      <c r="G147" s="85"/>
      <c r="H147" s="85"/>
      <c r="I147" s="85"/>
    </row>
    <row r="148" spans="1:9">
      <c r="A148" s="85"/>
      <c r="B148" s="85"/>
      <c r="C148" s="85"/>
      <c r="D148" s="85"/>
      <c r="E148" s="85"/>
      <c r="F148" s="85"/>
      <c r="G148" s="85"/>
      <c r="H148" s="85"/>
      <c r="I148" s="85"/>
    </row>
    <row r="149" spans="1:9">
      <c r="A149" s="85"/>
      <c r="B149" s="85"/>
      <c r="C149" s="85"/>
      <c r="D149" s="85"/>
      <c r="E149" s="85"/>
      <c r="F149" s="85"/>
      <c r="G149" s="85"/>
      <c r="H149" s="85"/>
      <c r="I149" s="85"/>
    </row>
    <row r="150" spans="1:9">
      <c r="A150" s="85"/>
      <c r="B150" s="85"/>
      <c r="C150" s="85"/>
      <c r="D150" s="85"/>
      <c r="E150" s="85"/>
      <c r="F150" s="85"/>
      <c r="G150" s="85"/>
      <c r="H150" s="85"/>
      <c r="I150" s="85"/>
    </row>
    <row r="151" spans="1:9">
      <c r="A151" s="85"/>
      <c r="B151" s="85"/>
      <c r="C151" s="85"/>
      <c r="D151" s="85"/>
      <c r="E151" s="85"/>
      <c r="F151" s="85"/>
      <c r="G151" s="85"/>
      <c r="H151" s="85"/>
      <c r="I151" s="85"/>
    </row>
    <row r="152" spans="1:9">
      <c r="A152" s="85"/>
      <c r="B152" s="85"/>
      <c r="C152" s="85"/>
      <c r="D152" s="85"/>
      <c r="E152" s="85"/>
      <c r="F152" s="85"/>
      <c r="G152" s="85"/>
      <c r="H152" s="85"/>
      <c r="I152" s="85"/>
    </row>
    <row r="153" spans="1:9">
      <c r="A153" s="85"/>
      <c r="B153" s="85"/>
      <c r="C153" s="85"/>
      <c r="D153" s="85"/>
      <c r="E153" s="85"/>
      <c r="F153" s="85"/>
      <c r="G153" s="85"/>
      <c r="H153" s="85"/>
      <c r="I153" s="85"/>
    </row>
    <row r="154" spans="1:9">
      <c r="A154" s="85"/>
      <c r="B154" s="85"/>
      <c r="C154" s="85"/>
      <c r="D154" s="85"/>
      <c r="E154" s="85"/>
      <c r="F154" s="85"/>
      <c r="G154" s="85"/>
      <c r="H154" s="85"/>
      <c r="I154" s="85"/>
    </row>
    <row r="155" spans="1:9">
      <c r="A155" s="85"/>
      <c r="B155" s="85"/>
      <c r="C155" s="85"/>
      <c r="D155" s="85"/>
      <c r="E155" s="85"/>
      <c r="F155" s="85"/>
      <c r="G155" s="85"/>
      <c r="H155" s="85"/>
      <c r="I155" s="85"/>
    </row>
    <row r="156" spans="1:9">
      <c r="A156" s="85"/>
      <c r="B156" s="85"/>
      <c r="C156" s="85"/>
      <c r="D156" s="85"/>
      <c r="E156" s="85"/>
      <c r="F156" s="85"/>
      <c r="G156" s="85"/>
      <c r="H156" s="85"/>
      <c r="I156" s="85"/>
    </row>
    <row r="157" spans="1:9">
      <c r="A157" s="85"/>
      <c r="B157" s="85"/>
      <c r="C157" s="85"/>
      <c r="D157" s="85"/>
      <c r="E157" s="85"/>
      <c r="F157" s="85"/>
      <c r="G157" s="85"/>
      <c r="H157" s="85"/>
      <c r="I157" s="85"/>
    </row>
    <row r="158" spans="1:9">
      <c r="A158" s="85"/>
      <c r="B158" s="85"/>
      <c r="C158" s="85"/>
      <c r="D158" s="85"/>
      <c r="E158" s="85"/>
      <c r="F158" s="85"/>
      <c r="G158" s="85"/>
      <c r="H158" s="85"/>
      <c r="I158" s="85"/>
    </row>
    <row r="159" spans="1:9">
      <c r="A159" s="85"/>
      <c r="B159" s="85"/>
      <c r="C159" s="85"/>
      <c r="D159" s="85"/>
      <c r="E159" s="85"/>
      <c r="F159" s="85"/>
      <c r="G159" s="85"/>
      <c r="H159" s="85"/>
      <c r="I159" s="85"/>
    </row>
    <row r="160" spans="1:9">
      <c r="A160" s="85"/>
      <c r="B160" s="85"/>
      <c r="C160" s="85"/>
      <c r="D160" s="85"/>
      <c r="E160" s="85"/>
      <c r="F160" s="85"/>
      <c r="G160" s="85"/>
      <c r="H160" s="85"/>
      <c r="I160" s="85"/>
    </row>
    <row r="161" spans="1:9">
      <c r="A161" s="85"/>
      <c r="B161" s="85"/>
      <c r="C161" s="85"/>
      <c r="D161" s="85"/>
      <c r="E161" s="85"/>
      <c r="F161" s="85"/>
      <c r="G161" s="85"/>
      <c r="H161" s="85"/>
      <c r="I161" s="85"/>
    </row>
    <row r="162" spans="1:9">
      <c r="A162" s="85"/>
      <c r="B162" s="85"/>
      <c r="C162" s="85"/>
      <c r="D162" s="85"/>
      <c r="E162" s="85"/>
      <c r="F162" s="85"/>
      <c r="G162" s="85"/>
      <c r="H162" s="85"/>
      <c r="I162" s="85"/>
    </row>
    <row r="163" spans="1:9">
      <c r="A163" s="85"/>
      <c r="B163" s="85"/>
      <c r="C163" s="85"/>
      <c r="D163" s="85"/>
      <c r="E163" s="85"/>
      <c r="F163" s="85"/>
      <c r="G163" s="85"/>
      <c r="H163" s="85"/>
      <c r="I163" s="85"/>
    </row>
    <row r="164" spans="1:9">
      <c r="A164" s="85"/>
      <c r="B164" s="85"/>
      <c r="C164" s="85"/>
      <c r="D164" s="85"/>
      <c r="E164" s="85"/>
      <c r="F164" s="85"/>
      <c r="G164" s="85"/>
      <c r="H164" s="85"/>
      <c r="I164" s="85"/>
    </row>
    <row r="165" spans="1:9">
      <c r="A165" s="85"/>
      <c r="B165" s="85"/>
      <c r="C165" s="85"/>
      <c r="D165" s="85"/>
      <c r="E165" s="85"/>
      <c r="F165" s="85"/>
      <c r="G165" s="85"/>
      <c r="H165" s="85"/>
      <c r="I165" s="85"/>
    </row>
    <row r="166" spans="1:9">
      <c r="A166" s="85"/>
      <c r="B166" s="85"/>
      <c r="C166" s="85"/>
      <c r="D166" s="85"/>
      <c r="E166" s="85"/>
      <c r="F166" s="85"/>
      <c r="G166" s="85"/>
      <c r="H166" s="85"/>
      <c r="I166" s="85"/>
    </row>
    <row r="167" spans="1:9">
      <c r="A167" s="85"/>
      <c r="B167" s="85"/>
      <c r="C167" s="85"/>
      <c r="D167" s="85"/>
      <c r="E167" s="85"/>
      <c r="F167" s="85"/>
      <c r="G167" s="85"/>
      <c r="H167" s="85"/>
      <c r="I167" s="85"/>
    </row>
    <row r="168" spans="1:9">
      <c r="A168" s="85"/>
      <c r="B168" s="85"/>
      <c r="C168" s="85"/>
      <c r="D168" s="85"/>
      <c r="E168" s="85"/>
      <c r="F168" s="85"/>
      <c r="G168" s="85"/>
      <c r="H168" s="85"/>
      <c r="I168" s="85"/>
    </row>
    <row r="169" spans="1:9">
      <c r="A169" s="85"/>
      <c r="B169" s="85"/>
      <c r="C169" s="85"/>
      <c r="D169" s="85"/>
      <c r="E169" s="85"/>
      <c r="F169" s="85"/>
      <c r="G169" s="85"/>
      <c r="H169" s="85"/>
      <c r="I169" s="85"/>
    </row>
    <row r="170" spans="1:9">
      <c r="A170" s="85"/>
      <c r="B170" s="85"/>
      <c r="C170" s="85"/>
      <c r="D170" s="85"/>
      <c r="E170" s="85"/>
      <c r="F170" s="85"/>
      <c r="G170" s="85"/>
      <c r="H170" s="85"/>
      <c r="I170" s="85"/>
    </row>
    <row r="171" spans="1:9">
      <c r="A171" s="85"/>
      <c r="B171" s="85"/>
      <c r="C171" s="85"/>
      <c r="D171" s="85"/>
      <c r="E171" s="85"/>
      <c r="F171" s="85"/>
      <c r="G171" s="85"/>
      <c r="H171" s="85"/>
      <c r="I171" s="85"/>
    </row>
    <row r="172" spans="1:9">
      <c r="A172" s="85"/>
      <c r="B172" s="85"/>
      <c r="C172" s="85"/>
      <c r="D172" s="85"/>
      <c r="E172" s="85"/>
      <c r="F172" s="85"/>
      <c r="G172" s="85"/>
      <c r="H172" s="85"/>
      <c r="I172" s="85"/>
    </row>
    <row r="173" spans="1:9">
      <c r="A173" s="85"/>
      <c r="B173" s="85"/>
      <c r="C173" s="85"/>
      <c r="D173" s="85"/>
      <c r="E173" s="85"/>
      <c r="F173" s="85"/>
      <c r="G173" s="85"/>
      <c r="H173" s="85"/>
      <c r="I173" s="85"/>
    </row>
    <row r="174" spans="1:9">
      <c r="A174" s="85"/>
      <c r="B174" s="85"/>
      <c r="C174" s="85"/>
      <c r="D174" s="85"/>
      <c r="E174" s="85"/>
      <c r="F174" s="85"/>
      <c r="G174" s="85"/>
      <c r="H174" s="85"/>
      <c r="I174" s="85"/>
    </row>
    <row r="175" spans="1:9">
      <c r="A175" s="85"/>
      <c r="B175" s="85"/>
      <c r="C175" s="85"/>
      <c r="D175" s="85"/>
      <c r="E175" s="85"/>
      <c r="F175" s="85"/>
      <c r="G175" s="85"/>
      <c r="H175" s="85"/>
      <c r="I175" s="85"/>
    </row>
    <row r="176" spans="1:9">
      <c r="A176" s="85"/>
      <c r="B176" s="85"/>
      <c r="C176" s="85"/>
      <c r="D176" s="85"/>
      <c r="E176" s="85"/>
      <c r="F176" s="85"/>
      <c r="G176" s="85"/>
      <c r="H176" s="85"/>
      <c r="I176" s="85"/>
    </row>
    <row r="177" spans="1:9">
      <c r="A177" s="85"/>
      <c r="B177" s="85"/>
      <c r="C177" s="85"/>
      <c r="D177" s="85"/>
      <c r="E177" s="85"/>
      <c r="F177" s="85"/>
      <c r="G177" s="85"/>
      <c r="H177" s="85"/>
      <c r="I177" s="85"/>
    </row>
    <row r="178" spans="1:9">
      <c r="A178" s="85"/>
      <c r="B178" s="85"/>
      <c r="C178" s="85"/>
      <c r="D178" s="85"/>
      <c r="E178" s="85"/>
      <c r="F178" s="85"/>
      <c r="G178" s="85"/>
      <c r="H178" s="85"/>
      <c r="I178" s="85"/>
    </row>
    <row r="179" spans="1:9">
      <c r="A179" s="85"/>
      <c r="B179" s="85"/>
      <c r="C179" s="85"/>
      <c r="D179" s="85"/>
      <c r="E179" s="85"/>
      <c r="F179" s="85"/>
      <c r="G179" s="85"/>
      <c r="H179" s="85"/>
      <c r="I179" s="85"/>
    </row>
    <row r="180" spans="1:9">
      <c r="A180" s="85"/>
      <c r="B180" s="85"/>
      <c r="C180" s="85"/>
      <c r="D180" s="85"/>
      <c r="E180" s="85"/>
      <c r="F180" s="85"/>
      <c r="G180" s="85"/>
      <c r="H180" s="85"/>
      <c r="I180" s="85"/>
    </row>
    <row r="181" spans="1:9">
      <c r="A181" s="85"/>
      <c r="B181" s="85"/>
      <c r="C181" s="85"/>
      <c r="D181" s="85"/>
      <c r="E181" s="85"/>
      <c r="F181" s="85"/>
      <c r="G181" s="85"/>
      <c r="H181" s="85"/>
      <c r="I181" s="85"/>
    </row>
    <row r="182" spans="1:9">
      <c r="A182" s="85"/>
      <c r="B182" s="85"/>
      <c r="C182" s="85"/>
      <c r="D182" s="85"/>
      <c r="E182" s="85"/>
      <c r="F182" s="85"/>
      <c r="G182" s="85"/>
      <c r="H182" s="85"/>
      <c r="I182" s="85"/>
    </row>
    <row r="183" spans="1:9">
      <c r="A183" s="85"/>
      <c r="B183" s="85"/>
      <c r="C183" s="85"/>
      <c r="D183" s="85"/>
      <c r="E183" s="85"/>
      <c r="F183" s="85"/>
      <c r="G183" s="85"/>
      <c r="H183" s="85"/>
      <c r="I183" s="85"/>
    </row>
    <row r="184" spans="1:9">
      <c r="A184" s="85"/>
      <c r="B184" s="85"/>
      <c r="C184" s="85"/>
      <c r="D184" s="85"/>
      <c r="E184" s="85"/>
      <c r="F184" s="85"/>
      <c r="G184" s="85"/>
      <c r="H184" s="85"/>
      <c r="I184" s="85"/>
    </row>
    <row r="185" spans="1:9">
      <c r="A185" s="85"/>
      <c r="B185" s="85"/>
      <c r="C185" s="85"/>
      <c r="D185" s="85"/>
      <c r="E185" s="85"/>
      <c r="F185" s="85"/>
      <c r="G185" s="85"/>
      <c r="H185" s="85"/>
      <c r="I185" s="85"/>
    </row>
    <row r="186" spans="1:9">
      <c r="A186" s="85"/>
      <c r="B186" s="85"/>
      <c r="C186" s="85"/>
      <c r="D186" s="85"/>
      <c r="E186" s="85"/>
      <c r="F186" s="85"/>
      <c r="G186" s="85"/>
      <c r="H186" s="85"/>
      <c r="I186" s="85"/>
    </row>
    <row r="187" spans="1:9">
      <c r="A187" s="85"/>
      <c r="B187" s="85"/>
      <c r="C187" s="85"/>
      <c r="D187" s="85"/>
      <c r="E187" s="85"/>
      <c r="F187" s="85"/>
      <c r="G187" s="85"/>
      <c r="H187" s="85"/>
      <c r="I187" s="85"/>
    </row>
    <row r="188" spans="1:9">
      <c r="A188" s="85"/>
      <c r="B188" s="85"/>
      <c r="C188" s="85"/>
      <c r="D188" s="85"/>
      <c r="E188" s="85"/>
      <c r="F188" s="85"/>
      <c r="G188" s="85"/>
      <c r="H188" s="85"/>
      <c r="I188" s="85"/>
    </row>
    <row r="189" spans="1:9">
      <c r="A189" s="85"/>
      <c r="B189" s="85"/>
      <c r="C189" s="85"/>
      <c r="D189" s="85"/>
      <c r="E189" s="85"/>
      <c r="F189" s="85"/>
      <c r="G189" s="85"/>
      <c r="H189" s="85"/>
      <c r="I189" s="85"/>
    </row>
    <row r="190" spans="1:9">
      <c r="A190" s="85"/>
      <c r="B190" s="85"/>
      <c r="C190" s="85"/>
      <c r="D190" s="85"/>
      <c r="E190" s="85"/>
      <c r="F190" s="85"/>
      <c r="G190" s="85"/>
      <c r="H190" s="85"/>
      <c r="I190" s="85"/>
    </row>
    <row r="191" spans="1:9">
      <c r="A191" s="85"/>
      <c r="B191" s="85"/>
      <c r="C191" s="85"/>
      <c r="D191" s="85"/>
      <c r="E191" s="85"/>
      <c r="F191" s="85"/>
      <c r="G191" s="85"/>
      <c r="H191" s="85"/>
      <c r="I191" s="85"/>
    </row>
    <row r="192" spans="1:9">
      <c r="A192" s="85"/>
      <c r="B192" s="85"/>
      <c r="C192" s="85"/>
      <c r="D192" s="85"/>
      <c r="E192" s="85"/>
      <c r="F192" s="85"/>
      <c r="G192" s="85"/>
      <c r="H192" s="85"/>
      <c r="I192" s="85"/>
    </row>
    <row r="193" spans="1:9">
      <c r="A193" s="85"/>
      <c r="B193" s="85"/>
      <c r="C193" s="85"/>
      <c r="D193" s="85"/>
      <c r="E193" s="85"/>
      <c r="F193" s="85"/>
      <c r="G193" s="85"/>
      <c r="H193" s="85"/>
      <c r="I193" s="85"/>
    </row>
    <row r="194" spans="1:9">
      <c r="A194" s="85"/>
      <c r="B194" s="85"/>
      <c r="C194" s="85"/>
      <c r="D194" s="85"/>
      <c r="E194" s="85"/>
      <c r="F194" s="85"/>
      <c r="G194" s="85"/>
      <c r="H194" s="85"/>
      <c r="I194" s="85"/>
    </row>
    <row r="195" spans="1:9">
      <c r="A195" s="85"/>
      <c r="B195" s="85"/>
      <c r="C195" s="85"/>
      <c r="D195" s="85"/>
      <c r="E195" s="85"/>
      <c r="F195" s="85"/>
      <c r="G195" s="85"/>
      <c r="H195" s="85"/>
      <c r="I195" s="85"/>
    </row>
    <row r="196" spans="1:9">
      <c r="A196" s="85"/>
      <c r="B196" s="85"/>
      <c r="C196" s="85"/>
      <c r="D196" s="85"/>
      <c r="E196" s="85"/>
      <c r="F196" s="85"/>
      <c r="G196" s="85"/>
      <c r="H196" s="85"/>
      <c r="I196" s="85"/>
    </row>
    <row r="197" spans="1:9">
      <c r="A197" s="85"/>
      <c r="B197" s="85"/>
      <c r="C197" s="85"/>
      <c r="D197" s="85"/>
      <c r="E197" s="85"/>
      <c r="F197" s="85"/>
      <c r="G197" s="85"/>
      <c r="H197" s="85"/>
      <c r="I197" s="85"/>
    </row>
    <row r="198" spans="1:9">
      <c r="A198" s="85"/>
      <c r="B198" s="85"/>
      <c r="C198" s="85"/>
      <c r="D198" s="85"/>
      <c r="E198" s="85"/>
      <c r="F198" s="85"/>
      <c r="G198" s="85"/>
      <c r="H198" s="85"/>
      <c r="I198" s="85"/>
    </row>
    <row r="199" spans="1:9">
      <c r="A199" s="85"/>
      <c r="B199" s="85"/>
      <c r="C199" s="85"/>
      <c r="D199" s="85"/>
      <c r="E199" s="85"/>
      <c r="F199" s="85"/>
      <c r="G199" s="85"/>
      <c r="H199" s="85"/>
      <c r="I199" s="85"/>
    </row>
    <row r="200" spans="1:9">
      <c r="A200" s="85"/>
      <c r="B200" s="85"/>
      <c r="C200" s="85"/>
      <c r="D200" s="85"/>
      <c r="E200" s="85"/>
      <c r="F200" s="85"/>
      <c r="G200" s="85"/>
      <c r="H200" s="85"/>
      <c r="I200" s="85"/>
    </row>
    <row r="201" spans="1:9">
      <c r="A201" s="85"/>
      <c r="B201" s="85"/>
      <c r="C201" s="85"/>
      <c r="D201" s="85"/>
      <c r="E201" s="85"/>
      <c r="F201" s="85"/>
      <c r="G201" s="85"/>
      <c r="H201" s="85"/>
      <c r="I201" s="85"/>
    </row>
    <row r="202" spans="1:9">
      <c r="A202" s="85"/>
      <c r="B202" s="85"/>
      <c r="C202" s="85"/>
      <c r="D202" s="85"/>
      <c r="E202" s="85"/>
      <c r="F202" s="85"/>
      <c r="G202" s="85"/>
      <c r="H202" s="85"/>
      <c r="I202" s="85"/>
    </row>
    <row r="203" spans="1:9">
      <c r="A203" s="85"/>
      <c r="B203" s="85"/>
      <c r="C203" s="85"/>
      <c r="D203" s="85"/>
      <c r="E203" s="85"/>
      <c r="F203" s="85"/>
      <c r="G203" s="85"/>
      <c r="H203" s="85"/>
      <c r="I203" s="85"/>
    </row>
    <row r="204" spans="1:9">
      <c r="A204" s="85"/>
      <c r="B204" s="85"/>
      <c r="C204" s="85"/>
      <c r="D204" s="85"/>
      <c r="E204" s="85"/>
      <c r="F204" s="85"/>
      <c r="G204" s="85"/>
      <c r="H204" s="85"/>
      <c r="I204" s="85"/>
    </row>
    <row r="205" spans="1:9">
      <c r="A205" s="85"/>
      <c r="B205" s="85"/>
      <c r="C205" s="85"/>
      <c r="D205" s="85"/>
      <c r="E205" s="85"/>
      <c r="F205" s="85"/>
      <c r="G205" s="85"/>
      <c r="H205" s="85"/>
      <c r="I205" s="85"/>
    </row>
    <row r="206" spans="1:9">
      <c r="A206" s="85"/>
      <c r="B206" s="85"/>
      <c r="C206" s="85"/>
      <c r="D206" s="85"/>
      <c r="E206" s="85"/>
      <c r="F206" s="85"/>
      <c r="G206" s="85"/>
      <c r="H206" s="85"/>
      <c r="I206" s="85"/>
    </row>
    <row r="207" spans="1:9">
      <c r="A207" s="85"/>
      <c r="B207" s="85"/>
      <c r="C207" s="85"/>
      <c r="D207" s="85"/>
      <c r="E207" s="85"/>
      <c r="F207" s="85"/>
      <c r="G207" s="85"/>
      <c r="H207" s="85"/>
      <c r="I207" s="85"/>
    </row>
    <row r="208" spans="1:9">
      <c r="A208" s="85"/>
      <c r="B208" s="85"/>
      <c r="C208" s="85"/>
      <c r="D208" s="85"/>
      <c r="E208" s="85"/>
      <c r="F208" s="85"/>
      <c r="G208" s="85"/>
      <c r="H208" s="85"/>
      <c r="I208" s="85"/>
    </row>
    <row r="209" spans="1:9">
      <c r="A209" s="85"/>
      <c r="B209" s="85"/>
      <c r="C209" s="85"/>
      <c r="D209" s="85"/>
      <c r="E209" s="85"/>
      <c r="F209" s="85"/>
      <c r="G209" s="85"/>
      <c r="H209" s="85"/>
      <c r="I209" s="85"/>
    </row>
    <row r="210" spans="1:9">
      <c r="A210" s="85"/>
      <c r="B210" s="85"/>
      <c r="C210" s="85"/>
      <c r="D210" s="85"/>
      <c r="E210" s="85"/>
      <c r="F210" s="85"/>
      <c r="G210" s="85"/>
      <c r="H210" s="85"/>
      <c r="I210" s="85"/>
    </row>
    <row r="211" spans="1:9">
      <c r="A211" s="85"/>
      <c r="B211" s="85"/>
      <c r="C211" s="85"/>
      <c r="D211" s="85"/>
      <c r="E211" s="85"/>
      <c r="F211" s="85"/>
      <c r="G211" s="85"/>
      <c r="H211" s="85"/>
      <c r="I211" s="85"/>
    </row>
    <row r="212" spans="1:9">
      <c r="A212" s="85"/>
      <c r="B212" s="85"/>
      <c r="C212" s="85"/>
      <c r="D212" s="85"/>
      <c r="E212" s="85"/>
      <c r="F212" s="85"/>
      <c r="G212" s="85"/>
      <c r="H212" s="85"/>
      <c r="I212" s="85"/>
    </row>
    <row r="213" spans="1:9">
      <c r="A213" s="85"/>
      <c r="B213" s="85"/>
      <c r="C213" s="85"/>
      <c r="D213" s="85"/>
      <c r="E213" s="85"/>
      <c r="F213" s="85"/>
      <c r="G213" s="85"/>
      <c r="H213" s="85"/>
      <c r="I213" s="85"/>
    </row>
    <row r="214" spans="1:9">
      <c r="A214" s="85"/>
      <c r="B214" s="85"/>
      <c r="C214" s="85"/>
      <c r="D214" s="85"/>
      <c r="E214" s="85"/>
      <c r="F214" s="85"/>
      <c r="G214" s="85"/>
      <c r="H214" s="85"/>
      <c r="I214" s="85"/>
    </row>
    <row r="215" spans="1:9">
      <c r="A215" s="85"/>
      <c r="B215" s="85"/>
      <c r="C215" s="85"/>
      <c r="D215" s="85"/>
      <c r="E215" s="85"/>
      <c r="F215" s="85"/>
      <c r="G215" s="85"/>
      <c r="H215" s="85"/>
      <c r="I215" s="85"/>
    </row>
    <row r="216" spans="1:9">
      <c r="A216" s="85"/>
      <c r="B216" s="85"/>
      <c r="C216" s="85"/>
      <c r="D216" s="85"/>
      <c r="E216" s="85"/>
      <c r="F216" s="85"/>
      <c r="G216" s="85"/>
      <c r="H216" s="85"/>
      <c r="I216" s="85"/>
    </row>
    <row r="217" spans="1:9">
      <c r="A217" s="85"/>
      <c r="B217" s="85"/>
      <c r="C217" s="85"/>
      <c r="D217" s="85"/>
      <c r="E217" s="85"/>
      <c r="F217" s="85"/>
      <c r="G217" s="85"/>
      <c r="H217" s="85"/>
      <c r="I217" s="85"/>
    </row>
    <row r="218" spans="1:9">
      <c r="A218" s="85"/>
      <c r="B218" s="85"/>
      <c r="C218" s="85"/>
      <c r="D218" s="85"/>
      <c r="E218" s="85"/>
      <c r="F218" s="85"/>
      <c r="G218" s="85"/>
      <c r="H218" s="85"/>
      <c r="I218" s="85"/>
    </row>
    <row r="219" spans="1:9">
      <c r="A219" s="85"/>
      <c r="B219" s="85"/>
      <c r="C219" s="85"/>
      <c r="D219" s="85"/>
      <c r="E219" s="85"/>
      <c r="F219" s="85"/>
      <c r="G219" s="85"/>
      <c r="H219" s="85"/>
      <c r="I219" s="85"/>
    </row>
    <row r="220" spans="1:9">
      <c r="A220" s="85"/>
      <c r="B220" s="85"/>
      <c r="C220" s="85"/>
      <c r="D220" s="85"/>
      <c r="E220" s="85"/>
      <c r="F220" s="85"/>
      <c r="G220" s="85"/>
      <c r="H220" s="85"/>
      <c r="I220" s="85"/>
    </row>
    <row r="221" spans="1:9">
      <c r="A221" s="85"/>
      <c r="B221" s="85"/>
      <c r="C221" s="85"/>
      <c r="D221" s="85"/>
      <c r="E221" s="85"/>
      <c r="F221" s="85"/>
      <c r="G221" s="85"/>
      <c r="H221" s="85"/>
      <c r="I221" s="85"/>
    </row>
    <row r="222" spans="1:9">
      <c r="A222" s="85"/>
      <c r="B222" s="85"/>
      <c r="C222" s="85"/>
      <c r="D222" s="85"/>
      <c r="E222" s="85"/>
      <c r="F222" s="85"/>
      <c r="G222" s="85"/>
      <c r="H222" s="85"/>
      <c r="I222" s="85"/>
    </row>
    <row r="223" spans="1:9">
      <c r="A223" s="85"/>
      <c r="B223" s="85"/>
      <c r="C223" s="85"/>
      <c r="D223" s="85"/>
      <c r="E223" s="85"/>
      <c r="F223" s="85"/>
      <c r="G223" s="85"/>
      <c r="H223" s="85"/>
      <c r="I223" s="85"/>
    </row>
    <row r="224" spans="1:9">
      <c r="A224" s="85"/>
      <c r="B224" s="85"/>
      <c r="C224" s="85"/>
      <c r="D224" s="85"/>
      <c r="E224" s="85"/>
      <c r="F224" s="85"/>
      <c r="G224" s="85"/>
      <c r="H224" s="85"/>
      <c r="I224" s="85"/>
    </row>
    <row r="225" spans="1:9">
      <c r="A225" s="85"/>
      <c r="B225" s="85"/>
      <c r="C225" s="85"/>
      <c r="D225" s="85"/>
      <c r="E225" s="85"/>
      <c r="F225" s="85"/>
      <c r="G225" s="85"/>
      <c r="H225" s="85"/>
      <c r="I225" s="85"/>
    </row>
    <row r="226" spans="1:9">
      <c r="A226" s="85"/>
      <c r="B226" s="85"/>
      <c r="C226" s="85"/>
      <c r="D226" s="85"/>
      <c r="E226" s="85"/>
      <c r="F226" s="85"/>
      <c r="G226" s="85"/>
      <c r="H226" s="85"/>
      <c r="I226" s="85"/>
    </row>
    <row r="227" spans="1:9">
      <c r="A227" s="85"/>
      <c r="B227" s="85"/>
      <c r="C227" s="85"/>
      <c r="D227" s="85"/>
      <c r="E227" s="85"/>
      <c r="F227" s="85"/>
      <c r="G227" s="85"/>
      <c r="H227" s="85"/>
      <c r="I227" s="85"/>
    </row>
    <row r="228" spans="1:9">
      <c r="A228" s="85"/>
      <c r="B228" s="85"/>
      <c r="C228" s="85"/>
      <c r="D228" s="85"/>
      <c r="E228" s="85"/>
      <c r="F228" s="85"/>
      <c r="G228" s="85"/>
      <c r="H228" s="85"/>
      <c r="I228" s="85"/>
    </row>
    <row r="229" spans="1:9">
      <c r="A229" s="85"/>
      <c r="B229" s="85"/>
      <c r="C229" s="85"/>
      <c r="D229" s="85"/>
      <c r="E229" s="85"/>
      <c r="F229" s="85"/>
      <c r="G229" s="85"/>
      <c r="H229" s="85"/>
      <c r="I229" s="85"/>
    </row>
    <row r="230" spans="1:9">
      <c r="A230" s="85"/>
      <c r="B230" s="85"/>
      <c r="C230" s="85"/>
      <c r="D230" s="85"/>
      <c r="E230" s="85"/>
      <c r="F230" s="85"/>
      <c r="G230" s="85"/>
      <c r="H230" s="85"/>
      <c r="I230" s="85"/>
    </row>
    <row r="231" spans="1:9">
      <c r="A231" s="85"/>
      <c r="B231" s="85"/>
      <c r="C231" s="85"/>
      <c r="D231" s="85"/>
      <c r="E231" s="85"/>
      <c r="F231" s="85"/>
      <c r="G231" s="85"/>
      <c r="H231" s="85"/>
      <c r="I231" s="85"/>
    </row>
    <row r="232" spans="1:9">
      <c r="A232" s="85"/>
      <c r="B232" s="85"/>
      <c r="C232" s="85"/>
      <c r="D232" s="85"/>
      <c r="E232" s="85"/>
      <c r="F232" s="85"/>
      <c r="G232" s="85"/>
      <c r="H232" s="85"/>
      <c r="I232" s="85"/>
    </row>
    <row r="233" spans="1:9">
      <c r="A233" s="85"/>
      <c r="B233" s="85"/>
      <c r="C233" s="85"/>
      <c r="D233" s="85"/>
      <c r="E233" s="85"/>
      <c r="F233" s="85"/>
      <c r="G233" s="85"/>
      <c r="H233" s="85"/>
      <c r="I233" s="85"/>
    </row>
    <row r="234" spans="1:9">
      <c r="A234" s="85"/>
      <c r="B234" s="85"/>
      <c r="C234" s="85"/>
      <c r="D234" s="85"/>
      <c r="E234" s="85"/>
      <c r="F234" s="85"/>
      <c r="G234" s="85"/>
      <c r="H234" s="85"/>
      <c r="I234" s="85"/>
    </row>
    <row r="235" spans="1:9">
      <c r="A235" s="85"/>
      <c r="B235" s="85"/>
      <c r="C235" s="85"/>
      <c r="D235" s="85"/>
      <c r="E235" s="85"/>
      <c r="F235" s="85"/>
      <c r="G235" s="85"/>
      <c r="H235" s="85"/>
      <c r="I235" s="85"/>
    </row>
    <row r="236" spans="1:9">
      <c r="A236" s="85"/>
      <c r="B236" s="85"/>
      <c r="C236" s="85"/>
      <c r="D236" s="85"/>
      <c r="E236" s="85"/>
      <c r="F236" s="85"/>
      <c r="G236" s="85"/>
      <c r="H236" s="85"/>
      <c r="I236" s="85"/>
    </row>
    <row r="237" spans="1:9">
      <c r="A237" s="85"/>
      <c r="B237" s="85"/>
      <c r="C237" s="85"/>
      <c r="D237" s="85"/>
      <c r="E237" s="85"/>
      <c r="F237" s="85"/>
      <c r="G237" s="85"/>
      <c r="H237" s="85"/>
      <c r="I237" s="85"/>
    </row>
    <row r="238" spans="1:9">
      <c r="A238" s="85"/>
      <c r="B238" s="85"/>
      <c r="C238" s="85"/>
      <c r="D238" s="85"/>
      <c r="E238" s="85"/>
      <c r="F238" s="85"/>
      <c r="G238" s="85"/>
      <c r="H238" s="85"/>
      <c r="I238" s="85"/>
    </row>
    <row r="239" spans="1:9">
      <c r="A239" s="85"/>
      <c r="B239" s="85"/>
      <c r="C239" s="85"/>
      <c r="D239" s="85"/>
      <c r="E239" s="85"/>
      <c r="F239" s="85"/>
      <c r="G239" s="85"/>
      <c r="H239" s="85"/>
      <c r="I239" s="85"/>
    </row>
    <row r="240" spans="1:9">
      <c r="A240" s="85"/>
      <c r="B240" s="85"/>
      <c r="C240" s="85"/>
      <c r="D240" s="85"/>
      <c r="E240" s="85"/>
      <c r="F240" s="85"/>
      <c r="G240" s="85"/>
      <c r="H240" s="85"/>
      <c r="I240" s="85"/>
    </row>
    <row r="241" spans="1:9">
      <c r="A241" s="85"/>
      <c r="B241" s="85"/>
      <c r="C241" s="85"/>
      <c r="D241" s="85"/>
      <c r="E241" s="85"/>
      <c r="F241" s="85"/>
      <c r="G241" s="85"/>
      <c r="H241" s="85"/>
      <c r="I241" s="85"/>
    </row>
    <row r="242" spans="1:9">
      <c r="A242" s="85"/>
      <c r="B242" s="85"/>
      <c r="C242" s="85"/>
      <c r="D242" s="85"/>
      <c r="E242" s="85"/>
      <c r="F242" s="85"/>
      <c r="G242" s="85"/>
      <c r="H242" s="85"/>
      <c r="I242" s="85"/>
    </row>
    <row r="243" spans="1:9">
      <c r="A243" s="85"/>
      <c r="B243" s="85"/>
      <c r="C243" s="85"/>
      <c r="D243" s="85"/>
      <c r="E243" s="85"/>
      <c r="F243" s="85"/>
      <c r="G243" s="85"/>
      <c r="H243" s="85"/>
      <c r="I243" s="85"/>
    </row>
    <row r="244" spans="1:9">
      <c r="A244" s="85"/>
      <c r="B244" s="85"/>
      <c r="C244" s="85"/>
      <c r="D244" s="85"/>
      <c r="E244" s="85"/>
      <c r="F244" s="85"/>
      <c r="G244" s="85"/>
      <c r="H244" s="85"/>
      <c r="I244" s="85"/>
    </row>
    <row r="245" spans="1:9">
      <c r="A245" s="85"/>
      <c r="B245" s="85"/>
      <c r="C245" s="85"/>
      <c r="D245" s="85"/>
      <c r="E245" s="85"/>
      <c r="F245" s="85"/>
      <c r="G245" s="85"/>
      <c r="H245" s="85"/>
      <c r="I245" s="85"/>
    </row>
    <row r="246" spans="1:9">
      <c r="A246" s="85"/>
      <c r="B246" s="85"/>
      <c r="C246" s="85"/>
      <c r="D246" s="85"/>
      <c r="E246" s="85"/>
      <c r="F246" s="85"/>
      <c r="G246" s="85"/>
      <c r="H246" s="85"/>
      <c r="I246" s="85"/>
    </row>
    <row r="247" spans="1:9">
      <c r="A247" s="85"/>
      <c r="B247" s="85"/>
      <c r="C247" s="85"/>
      <c r="D247" s="85"/>
      <c r="E247" s="85"/>
      <c r="F247" s="85"/>
      <c r="G247" s="85"/>
      <c r="H247" s="85"/>
      <c r="I247" s="85"/>
    </row>
    <row r="248" spans="1:9">
      <c r="A248" s="85"/>
      <c r="B248" s="85"/>
      <c r="C248" s="85"/>
      <c r="D248" s="85"/>
      <c r="E248" s="85"/>
      <c r="F248" s="85"/>
      <c r="G248" s="85"/>
      <c r="H248" s="85"/>
      <c r="I248" s="85"/>
    </row>
    <row r="249" spans="1:9">
      <c r="A249" s="85"/>
      <c r="B249" s="85"/>
      <c r="C249" s="85"/>
      <c r="D249" s="85"/>
      <c r="E249" s="85"/>
      <c r="F249" s="85"/>
      <c r="G249" s="85"/>
      <c r="H249" s="85"/>
      <c r="I249" s="85"/>
    </row>
    <row r="250" spans="1:9">
      <c r="A250" s="85"/>
      <c r="B250" s="85"/>
      <c r="C250" s="85"/>
      <c r="D250" s="85"/>
      <c r="E250" s="85"/>
      <c r="F250" s="85"/>
      <c r="G250" s="85"/>
      <c r="H250" s="85"/>
      <c r="I250" s="85"/>
    </row>
    <row r="251" spans="1:9">
      <c r="A251" s="85"/>
      <c r="B251" s="85"/>
      <c r="C251" s="85"/>
      <c r="D251" s="85"/>
      <c r="E251" s="85"/>
      <c r="F251" s="85"/>
      <c r="G251" s="85"/>
      <c r="H251" s="85"/>
      <c r="I251" s="85"/>
    </row>
    <row r="252" spans="1:9">
      <c r="A252" s="85"/>
      <c r="B252" s="85"/>
      <c r="C252" s="85"/>
      <c r="D252" s="85"/>
      <c r="E252" s="85"/>
      <c r="F252" s="85"/>
      <c r="G252" s="85"/>
      <c r="H252" s="85"/>
      <c r="I252" s="85"/>
    </row>
    <row r="253" spans="1:9">
      <c r="A253" s="85"/>
      <c r="B253" s="85"/>
      <c r="C253" s="85"/>
      <c r="D253" s="85"/>
      <c r="E253" s="85"/>
      <c r="F253" s="85"/>
      <c r="G253" s="85"/>
      <c r="H253" s="85"/>
      <c r="I253" s="85"/>
    </row>
    <row r="254" spans="1:9">
      <c r="A254" s="85"/>
      <c r="B254" s="85"/>
      <c r="C254" s="85"/>
      <c r="D254" s="85"/>
      <c r="E254" s="85"/>
      <c r="F254" s="85"/>
      <c r="G254" s="85"/>
      <c r="H254" s="85"/>
      <c r="I254" s="85"/>
    </row>
    <row r="255" spans="1:9">
      <c r="A255" s="85"/>
      <c r="B255" s="85"/>
      <c r="C255" s="85"/>
      <c r="D255" s="85"/>
      <c r="E255" s="85"/>
      <c r="F255" s="85"/>
      <c r="G255" s="85"/>
      <c r="H255" s="85"/>
      <c r="I255" s="85"/>
    </row>
    <row r="256" spans="1:9">
      <c r="A256" s="85"/>
      <c r="B256" s="85"/>
      <c r="C256" s="85"/>
      <c r="D256" s="85"/>
      <c r="E256" s="85"/>
      <c r="F256" s="85"/>
      <c r="G256" s="85"/>
      <c r="H256" s="85"/>
      <c r="I256" s="85"/>
    </row>
    <row r="257" spans="1:9">
      <c r="A257" s="85"/>
      <c r="B257" s="85"/>
      <c r="C257" s="85"/>
      <c r="D257" s="85"/>
      <c r="E257" s="85"/>
      <c r="F257" s="85"/>
      <c r="G257" s="85"/>
      <c r="H257" s="85"/>
      <c r="I257" s="85"/>
    </row>
    <row r="258" spans="1:9">
      <c r="A258" s="85"/>
      <c r="B258" s="85"/>
      <c r="C258" s="85"/>
      <c r="D258" s="85"/>
      <c r="E258" s="85"/>
      <c r="F258" s="85"/>
      <c r="G258" s="85"/>
      <c r="H258" s="85"/>
      <c r="I258" s="85"/>
    </row>
    <row r="259" spans="1:9">
      <c r="A259" s="85"/>
      <c r="B259" s="85"/>
      <c r="C259" s="85"/>
      <c r="D259" s="85"/>
      <c r="E259" s="85"/>
      <c r="F259" s="85"/>
      <c r="G259" s="85"/>
      <c r="H259" s="85"/>
      <c r="I259" s="85"/>
    </row>
    <row r="260" spans="1:9">
      <c r="A260" s="85"/>
      <c r="B260" s="85"/>
      <c r="C260" s="85"/>
      <c r="D260" s="85"/>
      <c r="E260" s="85"/>
      <c r="F260" s="85"/>
      <c r="G260" s="85"/>
      <c r="H260" s="85"/>
      <c r="I260" s="85"/>
    </row>
    <row r="261" spans="1:9">
      <c r="A261" s="85"/>
      <c r="B261" s="85"/>
      <c r="C261" s="85"/>
      <c r="D261" s="85"/>
      <c r="E261" s="85"/>
      <c r="F261" s="85"/>
      <c r="G261" s="85"/>
      <c r="H261" s="85"/>
      <c r="I261" s="85"/>
    </row>
    <row r="262" spans="1:9">
      <c r="A262" s="85"/>
      <c r="B262" s="85"/>
      <c r="C262" s="85"/>
      <c r="D262" s="85"/>
      <c r="E262" s="85"/>
      <c r="F262" s="85"/>
      <c r="G262" s="85"/>
      <c r="H262" s="85"/>
      <c r="I262" s="85"/>
    </row>
    <row r="263" spans="1:9">
      <c r="A263" s="85"/>
      <c r="B263" s="85"/>
      <c r="C263" s="85"/>
      <c r="D263" s="85"/>
      <c r="E263" s="85"/>
      <c r="F263" s="85"/>
      <c r="G263" s="85"/>
      <c r="H263" s="85"/>
      <c r="I263" s="85"/>
    </row>
    <row r="264" spans="1:9">
      <c r="A264" s="85"/>
      <c r="B264" s="85"/>
      <c r="C264" s="85"/>
      <c r="D264" s="85"/>
      <c r="E264" s="85"/>
      <c r="F264" s="85"/>
      <c r="G264" s="85"/>
      <c r="H264" s="85"/>
      <c r="I264" s="85"/>
    </row>
    <row r="265" spans="1:9">
      <c r="A265" s="85"/>
      <c r="B265" s="85"/>
      <c r="C265" s="85"/>
      <c r="D265" s="85"/>
      <c r="E265" s="85"/>
      <c r="F265" s="85"/>
      <c r="G265" s="85"/>
      <c r="H265" s="85"/>
      <c r="I265" s="85"/>
    </row>
    <row r="266" spans="1:9">
      <c r="A266" s="85"/>
      <c r="B266" s="85"/>
      <c r="C266" s="85"/>
      <c r="D266" s="85"/>
      <c r="E266" s="85"/>
      <c r="F266" s="85"/>
      <c r="G266" s="85"/>
      <c r="H266" s="85"/>
      <c r="I266" s="85"/>
    </row>
    <row r="267" spans="1:9">
      <c r="A267" s="85"/>
      <c r="B267" s="85"/>
      <c r="C267" s="85"/>
      <c r="D267" s="85"/>
      <c r="E267" s="85"/>
      <c r="F267" s="85"/>
      <c r="G267" s="85"/>
      <c r="H267" s="85"/>
      <c r="I267" s="85"/>
    </row>
    <row r="268" spans="1:9">
      <c r="A268" s="85"/>
      <c r="B268" s="85"/>
      <c r="C268" s="85"/>
      <c r="D268" s="85"/>
      <c r="E268" s="85"/>
      <c r="F268" s="85"/>
      <c r="G268" s="85"/>
      <c r="H268" s="85"/>
      <c r="I268" s="85"/>
    </row>
    <row r="269" spans="1:9">
      <c r="A269" s="85"/>
      <c r="B269" s="85"/>
      <c r="C269" s="85"/>
      <c r="D269" s="85"/>
      <c r="E269" s="85"/>
      <c r="F269" s="85"/>
      <c r="G269" s="85"/>
      <c r="H269" s="85"/>
      <c r="I269" s="85"/>
    </row>
    <row r="270" spans="1:9">
      <c r="A270" s="85"/>
      <c r="B270" s="85"/>
      <c r="C270" s="85"/>
      <c r="D270" s="85"/>
      <c r="E270" s="85"/>
      <c r="F270" s="85"/>
      <c r="G270" s="85"/>
      <c r="H270" s="85"/>
      <c r="I270" s="85"/>
    </row>
    <row r="271" spans="1:9">
      <c r="A271" s="85"/>
      <c r="B271" s="85"/>
      <c r="C271" s="85"/>
      <c r="D271" s="85"/>
      <c r="E271" s="85"/>
      <c r="F271" s="85"/>
      <c r="G271" s="85"/>
      <c r="H271" s="85"/>
      <c r="I271" s="85"/>
    </row>
    <row r="272" spans="1:9">
      <c r="A272" s="85"/>
      <c r="B272" s="85"/>
      <c r="C272" s="85"/>
      <c r="D272" s="85"/>
      <c r="E272" s="85"/>
      <c r="F272" s="85"/>
      <c r="G272" s="85"/>
      <c r="H272" s="85"/>
      <c r="I272" s="85"/>
    </row>
    <row r="273" spans="1:9">
      <c r="A273" s="85"/>
      <c r="B273" s="85"/>
      <c r="C273" s="85"/>
      <c r="D273" s="85"/>
      <c r="E273" s="85"/>
      <c r="F273" s="85"/>
      <c r="G273" s="85"/>
      <c r="H273" s="85"/>
      <c r="I273" s="85"/>
    </row>
    <row r="274" spans="1:9">
      <c r="A274" s="85"/>
      <c r="B274" s="85"/>
      <c r="C274" s="85"/>
      <c r="D274" s="85"/>
      <c r="E274" s="85"/>
      <c r="F274" s="85"/>
      <c r="G274" s="85"/>
      <c r="H274" s="85"/>
      <c r="I274" s="85"/>
    </row>
    <row r="275" spans="1:9">
      <c r="A275" s="85"/>
      <c r="B275" s="85"/>
      <c r="C275" s="85"/>
      <c r="D275" s="85"/>
      <c r="E275" s="85"/>
      <c r="F275" s="85"/>
      <c r="G275" s="85"/>
      <c r="H275" s="85"/>
      <c r="I275" s="85"/>
    </row>
    <row r="276" spans="1:9">
      <c r="A276" s="85"/>
      <c r="B276" s="85"/>
      <c r="C276" s="85"/>
      <c r="D276" s="85"/>
      <c r="E276" s="85"/>
      <c r="F276" s="85"/>
      <c r="G276" s="85"/>
      <c r="H276" s="85"/>
      <c r="I276" s="85"/>
    </row>
    <row r="277" spans="1:9">
      <c r="A277" s="85"/>
      <c r="B277" s="85"/>
      <c r="C277" s="85"/>
      <c r="D277" s="85"/>
      <c r="E277" s="85"/>
      <c r="F277" s="85"/>
      <c r="G277" s="85"/>
      <c r="H277" s="85"/>
      <c r="I277" s="85"/>
    </row>
    <row r="278" spans="1:9">
      <c r="A278" s="85"/>
      <c r="B278" s="85"/>
      <c r="C278" s="85"/>
      <c r="D278" s="85"/>
      <c r="E278" s="85"/>
      <c r="F278" s="85"/>
      <c r="G278" s="85"/>
      <c r="H278" s="85"/>
      <c r="I278" s="85"/>
    </row>
    <row r="279" spans="1:9">
      <c r="A279" s="85"/>
      <c r="B279" s="85"/>
      <c r="C279" s="85"/>
      <c r="D279" s="85"/>
      <c r="E279" s="85"/>
      <c r="F279" s="85"/>
      <c r="G279" s="85"/>
      <c r="H279" s="85"/>
      <c r="I279" s="85"/>
    </row>
    <row r="280" spans="1:9">
      <c r="A280" s="85"/>
      <c r="B280" s="85"/>
      <c r="C280" s="85"/>
      <c r="D280" s="85"/>
      <c r="E280" s="85"/>
      <c r="F280" s="85"/>
      <c r="G280" s="85"/>
      <c r="H280" s="85"/>
      <c r="I280" s="85"/>
    </row>
    <row r="281" spans="1:9">
      <c r="A281" s="85"/>
      <c r="B281" s="85"/>
      <c r="C281" s="85"/>
      <c r="D281" s="85"/>
      <c r="E281" s="85"/>
      <c r="F281" s="85"/>
      <c r="G281" s="85"/>
      <c r="H281" s="85"/>
      <c r="I281" s="85"/>
    </row>
    <row r="282" spans="1:9">
      <c r="A282" s="85"/>
      <c r="B282" s="85"/>
      <c r="C282" s="85"/>
      <c r="D282" s="85"/>
      <c r="E282" s="85"/>
      <c r="F282" s="85"/>
      <c r="G282" s="85"/>
      <c r="H282" s="85"/>
      <c r="I282" s="85"/>
    </row>
    <row r="283" spans="1:9">
      <c r="A283" s="85"/>
      <c r="B283" s="85"/>
      <c r="C283" s="85"/>
      <c r="D283" s="85"/>
      <c r="E283" s="85"/>
      <c r="F283" s="85"/>
      <c r="G283" s="85"/>
      <c r="H283" s="85"/>
      <c r="I283" s="85"/>
    </row>
    <row r="284" spans="1:9">
      <c r="A284" s="85"/>
      <c r="B284" s="85"/>
      <c r="C284" s="85"/>
      <c r="D284" s="85"/>
      <c r="E284" s="85"/>
      <c r="F284" s="85"/>
      <c r="G284" s="85"/>
      <c r="H284" s="85"/>
      <c r="I284" s="85"/>
    </row>
    <row r="285" spans="1:9">
      <c r="A285" s="85"/>
      <c r="B285" s="85"/>
      <c r="C285" s="85"/>
      <c r="D285" s="85"/>
      <c r="E285" s="85"/>
      <c r="F285" s="85"/>
      <c r="G285" s="85"/>
      <c r="H285" s="85"/>
      <c r="I285" s="85"/>
    </row>
    <row r="286" spans="1:9">
      <c r="A286" s="85"/>
      <c r="B286" s="85"/>
      <c r="C286" s="85"/>
      <c r="D286" s="85"/>
      <c r="E286" s="85"/>
      <c r="F286" s="85"/>
      <c r="G286" s="85"/>
      <c r="H286" s="85"/>
      <c r="I286" s="85"/>
    </row>
    <row r="287" spans="1:9">
      <c r="A287" s="85"/>
      <c r="B287" s="85"/>
      <c r="C287" s="85"/>
      <c r="D287" s="85"/>
      <c r="E287" s="85"/>
      <c r="F287" s="85"/>
      <c r="G287" s="85"/>
      <c r="H287" s="85"/>
      <c r="I287" s="85"/>
    </row>
    <row r="288" spans="1:9">
      <c r="A288" s="85"/>
      <c r="B288" s="85"/>
      <c r="C288" s="85"/>
      <c r="D288" s="85"/>
      <c r="E288" s="85"/>
      <c r="F288" s="85"/>
      <c r="G288" s="85"/>
      <c r="H288" s="85"/>
      <c r="I288" s="85"/>
    </row>
    <row r="289" spans="1:9">
      <c r="A289" s="85"/>
      <c r="B289" s="85"/>
      <c r="C289" s="85"/>
      <c r="D289" s="85"/>
      <c r="E289" s="85"/>
      <c r="F289" s="85"/>
      <c r="G289" s="85"/>
      <c r="H289" s="85"/>
      <c r="I289" s="85"/>
    </row>
    <row r="290" spans="1:9">
      <c r="A290" s="85"/>
      <c r="B290" s="85"/>
      <c r="C290" s="85"/>
      <c r="D290" s="85"/>
      <c r="E290" s="85"/>
      <c r="F290" s="85"/>
      <c r="G290" s="85"/>
      <c r="H290" s="85"/>
      <c r="I290" s="85"/>
    </row>
    <row r="291" spans="1:9">
      <c r="A291" s="85"/>
      <c r="B291" s="85"/>
      <c r="C291" s="85"/>
      <c r="D291" s="85"/>
      <c r="E291" s="85"/>
      <c r="F291" s="85"/>
      <c r="G291" s="85"/>
      <c r="H291" s="85"/>
      <c r="I291" s="85"/>
    </row>
    <row r="292" spans="1:9">
      <c r="A292" s="85"/>
      <c r="B292" s="85"/>
      <c r="C292" s="85"/>
      <c r="D292" s="85"/>
      <c r="E292" s="85"/>
      <c r="F292" s="85"/>
      <c r="G292" s="85"/>
      <c r="H292" s="85"/>
      <c r="I292" s="85"/>
    </row>
    <row r="293" spans="1:9">
      <c r="A293" s="85"/>
      <c r="B293" s="85"/>
      <c r="C293" s="85"/>
      <c r="D293" s="85"/>
      <c r="E293" s="85"/>
      <c r="F293" s="85"/>
      <c r="G293" s="85"/>
      <c r="H293" s="85"/>
      <c r="I293" s="85"/>
    </row>
    <row r="294" spans="1:9">
      <c r="A294" s="85"/>
      <c r="B294" s="85"/>
      <c r="C294" s="85"/>
      <c r="D294" s="85"/>
      <c r="E294" s="85"/>
      <c r="F294" s="85"/>
      <c r="G294" s="85"/>
      <c r="H294" s="85"/>
      <c r="I294" s="85"/>
    </row>
    <row r="295" spans="1:9">
      <c r="A295" s="85"/>
      <c r="B295" s="85"/>
      <c r="C295" s="85"/>
      <c r="D295" s="85"/>
      <c r="E295" s="85"/>
      <c r="F295" s="85"/>
      <c r="G295" s="85"/>
      <c r="H295" s="85"/>
      <c r="I295" s="85"/>
    </row>
    <row r="296" spans="1:9">
      <c r="A296" s="85"/>
      <c r="B296" s="85"/>
      <c r="C296" s="85"/>
      <c r="D296" s="85"/>
      <c r="E296" s="85"/>
      <c r="F296" s="85"/>
      <c r="G296" s="85"/>
      <c r="H296" s="85"/>
      <c r="I296" s="85"/>
    </row>
    <row r="297" spans="1:9">
      <c r="A297" s="85"/>
      <c r="B297" s="85"/>
      <c r="C297" s="85"/>
      <c r="D297" s="85"/>
      <c r="E297" s="85"/>
      <c r="F297" s="85"/>
      <c r="G297" s="85"/>
      <c r="H297" s="85"/>
      <c r="I297" s="85"/>
    </row>
    <row r="298" spans="1:9">
      <c r="A298" s="85"/>
      <c r="B298" s="85"/>
      <c r="C298" s="85"/>
      <c r="D298" s="85"/>
      <c r="E298" s="85"/>
      <c r="F298" s="85"/>
      <c r="G298" s="85"/>
      <c r="H298" s="85"/>
      <c r="I298" s="85"/>
    </row>
    <row r="299" spans="1:9">
      <c r="A299" s="85"/>
      <c r="B299" s="85"/>
      <c r="C299" s="85"/>
      <c r="D299" s="85"/>
      <c r="E299" s="85"/>
      <c r="F299" s="85"/>
      <c r="G299" s="85"/>
      <c r="H299" s="85"/>
      <c r="I299" s="85"/>
    </row>
    <row r="300" spans="1:9">
      <c r="A300" s="85"/>
      <c r="B300" s="85"/>
      <c r="C300" s="85"/>
      <c r="D300" s="85"/>
      <c r="E300" s="85"/>
      <c r="F300" s="85"/>
      <c r="G300" s="85"/>
      <c r="H300" s="85"/>
      <c r="I300" s="85"/>
    </row>
    <row r="301" spans="1:9">
      <c r="A301" s="85"/>
      <c r="B301" s="85"/>
      <c r="C301" s="85"/>
      <c r="D301" s="85"/>
      <c r="E301" s="85"/>
      <c r="F301" s="85"/>
      <c r="G301" s="85"/>
      <c r="H301" s="85"/>
      <c r="I301" s="85"/>
    </row>
    <row r="302" spans="1:9">
      <c r="A302" s="85"/>
      <c r="B302" s="85"/>
      <c r="C302" s="85"/>
      <c r="D302" s="85"/>
      <c r="E302" s="85"/>
      <c r="F302" s="85"/>
      <c r="G302" s="85"/>
      <c r="H302" s="85"/>
      <c r="I302" s="85"/>
    </row>
    <row r="303" spans="1:9">
      <c r="A303" s="85"/>
      <c r="B303" s="85"/>
      <c r="C303" s="85"/>
      <c r="D303" s="85"/>
      <c r="E303" s="85"/>
      <c r="F303" s="85"/>
      <c r="G303" s="85"/>
      <c r="H303" s="85"/>
      <c r="I303" s="85"/>
    </row>
    <row r="304" spans="1:9">
      <c r="A304" s="85"/>
      <c r="B304" s="85"/>
      <c r="C304" s="85"/>
      <c r="D304" s="85"/>
      <c r="E304" s="85"/>
      <c r="F304" s="85"/>
      <c r="G304" s="85"/>
      <c r="H304" s="85"/>
      <c r="I304" s="85"/>
    </row>
    <row r="305" spans="1:9">
      <c r="A305" s="85"/>
      <c r="B305" s="85"/>
      <c r="C305" s="85"/>
      <c r="D305" s="85"/>
      <c r="E305" s="85"/>
      <c r="F305" s="85"/>
      <c r="G305" s="85"/>
      <c r="H305" s="85"/>
      <c r="I305" s="85"/>
    </row>
    <row r="306" spans="1:9">
      <c r="A306" s="85"/>
      <c r="B306" s="85"/>
      <c r="C306" s="85"/>
      <c r="D306" s="85"/>
      <c r="E306" s="85"/>
      <c r="F306" s="85"/>
      <c r="G306" s="85"/>
      <c r="H306" s="85"/>
      <c r="I306" s="85"/>
    </row>
    <row r="307" spans="1:9">
      <c r="A307" s="85"/>
      <c r="B307" s="85"/>
      <c r="C307" s="85"/>
      <c r="D307" s="85"/>
      <c r="E307" s="85"/>
      <c r="F307" s="85"/>
      <c r="G307" s="85"/>
      <c r="H307" s="85"/>
      <c r="I307" s="85"/>
    </row>
    <row r="308" spans="1:9">
      <c r="A308" s="85"/>
      <c r="B308" s="85"/>
      <c r="C308" s="85"/>
      <c r="D308" s="85"/>
      <c r="E308" s="85"/>
      <c r="F308" s="85"/>
      <c r="G308" s="85"/>
      <c r="H308" s="85"/>
      <c r="I308" s="85"/>
    </row>
    <row r="309" spans="1:9">
      <c r="A309" s="85"/>
      <c r="B309" s="85"/>
      <c r="C309" s="85"/>
      <c r="D309" s="85"/>
      <c r="E309" s="85"/>
      <c r="F309" s="85"/>
      <c r="G309" s="85"/>
      <c r="H309" s="85"/>
      <c r="I309" s="85"/>
    </row>
    <row r="310" spans="1:9">
      <c r="A310" s="85"/>
      <c r="B310" s="85"/>
      <c r="C310" s="85"/>
      <c r="D310" s="85"/>
      <c r="E310" s="85"/>
      <c r="F310" s="85"/>
      <c r="G310" s="85"/>
      <c r="H310" s="85"/>
      <c r="I310" s="85"/>
    </row>
    <row r="311" spans="1:9">
      <c r="A311" s="85"/>
      <c r="B311" s="85"/>
      <c r="C311" s="85"/>
      <c r="D311" s="85"/>
      <c r="E311" s="85"/>
      <c r="F311" s="85"/>
      <c r="G311" s="85"/>
      <c r="H311" s="85"/>
      <c r="I311" s="85"/>
    </row>
    <row r="312" spans="1:9">
      <c r="A312" s="85"/>
      <c r="B312" s="85"/>
      <c r="C312" s="85"/>
      <c r="D312" s="85"/>
      <c r="E312" s="85"/>
      <c r="F312" s="85"/>
      <c r="G312" s="85"/>
      <c r="H312" s="85"/>
      <c r="I312" s="85"/>
    </row>
    <row r="313" spans="1:9">
      <c r="A313" s="85"/>
      <c r="B313" s="85"/>
      <c r="C313" s="85"/>
      <c r="D313" s="85"/>
      <c r="E313" s="85"/>
      <c r="F313" s="85"/>
      <c r="G313" s="85"/>
      <c r="H313" s="85"/>
      <c r="I313" s="85"/>
    </row>
    <row r="314" spans="1:9">
      <c r="A314" s="85"/>
      <c r="B314" s="85"/>
      <c r="C314" s="85"/>
      <c r="D314" s="85"/>
      <c r="E314" s="85"/>
      <c r="F314" s="85"/>
      <c r="G314" s="85"/>
      <c r="H314" s="85"/>
      <c r="I314" s="85"/>
    </row>
    <row r="315" spans="1:9">
      <c r="A315" s="85"/>
      <c r="B315" s="85"/>
      <c r="C315" s="85"/>
      <c r="D315" s="85"/>
      <c r="E315" s="85"/>
      <c r="F315" s="85"/>
      <c r="G315" s="85"/>
      <c r="H315" s="85"/>
      <c r="I315" s="85"/>
    </row>
    <row r="316" spans="1:9">
      <c r="A316" s="85"/>
      <c r="B316" s="85"/>
      <c r="C316" s="85"/>
      <c r="D316" s="85"/>
      <c r="E316" s="85"/>
      <c r="F316" s="85"/>
      <c r="G316" s="85"/>
      <c r="H316" s="85"/>
      <c r="I316" s="85"/>
    </row>
    <row r="317" spans="1:9">
      <c r="A317" s="85"/>
      <c r="B317" s="85"/>
      <c r="C317" s="85"/>
      <c r="D317" s="85"/>
      <c r="E317" s="85"/>
      <c r="F317" s="85"/>
      <c r="G317" s="85"/>
      <c r="H317" s="85"/>
      <c r="I317" s="85"/>
    </row>
    <row r="318" spans="1:9">
      <c r="A318" s="85"/>
      <c r="B318" s="85"/>
      <c r="C318" s="85"/>
      <c r="D318" s="85"/>
      <c r="E318" s="85"/>
      <c r="F318" s="85"/>
      <c r="G318" s="85"/>
      <c r="H318" s="85"/>
      <c r="I318" s="85"/>
    </row>
    <row r="319" spans="1:9">
      <c r="A319" s="85"/>
      <c r="B319" s="85"/>
      <c r="C319" s="85"/>
      <c r="D319" s="85"/>
      <c r="E319" s="85"/>
      <c r="F319" s="85"/>
      <c r="G319" s="85"/>
      <c r="H319" s="85"/>
      <c r="I319" s="85"/>
    </row>
    <row r="320" spans="1:9">
      <c r="A320" s="85"/>
      <c r="B320" s="85"/>
      <c r="C320" s="85"/>
      <c r="D320" s="85"/>
      <c r="E320" s="85"/>
      <c r="F320" s="85"/>
      <c r="G320" s="85"/>
      <c r="H320" s="85"/>
      <c r="I320" s="85"/>
    </row>
    <row r="321" spans="1:9">
      <c r="A321" s="85"/>
      <c r="B321" s="85"/>
      <c r="C321" s="85"/>
      <c r="D321" s="85"/>
      <c r="E321" s="85"/>
      <c r="F321" s="85"/>
      <c r="G321" s="85"/>
      <c r="H321" s="85"/>
      <c r="I321" s="85"/>
    </row>
    <row r="322" spans="1:9">
      <c r="A322" s="85"/>
      <c r="B322" s="85"/>
      <c r="C322" s="85"/>
      <c r="D322" s="85"/>
      <c r="E322" s="85"/>
      <c r="F322" s="85"/>
      <c r="G322" s="85"/>
      <c r="H322" s="85"/>
      <c r="I322" s="85"/>
    </row>
    <row r="323" spans="1:9">
      <c r="A323" s="85"/>
      <c r="B323" s="85"/>
      <c r="C323" s="85"/>
      <c r="D323" s="85"/>
      <c r="E323" s="85"/>
      <c r="F323" s="85"/>
      <c r="G323" s="85"/>
      <c r="H323" s="85"/>
      <c r="I323" s="85"/>
    </row>
    <row r="324" spans="1:9">
      <c r="A324" s="85"/>
      <c r="B324" s="85"/>
      <c r="C324" s="85"/>
      <c r="D324" s="85"/>
      <c r="E324" s="85"/>
      <c r="F324" s="85"/>
      <c r="G324" s="85"/>
      <c r="H324" s="85"/>
      <c r="I324" s="85"/>
    </row>
    <row r="325" spans="1:9">
      <c r="A325" s="85"/>
      <c r="B325" s="85"/>
      <c r="C325" s="85"/>
      <c r="D325" s="85"/>
      <c r="E325" s="85"/>
      <c r="F325" s="85"/>
      <c r="G325" s="85"/>
      <c r="H325" s="85"/>
      <c r="I325" s="85"/>
    </row>
    <row r="326" spans="1:9">
      <c r="A326" s="85"/>
      <c r="B326" s="85"/>
      <c r="C326" s="85"/>
      <c r="D326" s="85"/>
      <c r="E326" s="85"/>
      <c r="F326" s="85"/>
      <c r="G326" s="85"/>
      <c r="H326" s="85"/>
      <c r="I326" s="85"/>
    </row>
    <row r="327" spans="1:9">
      <c r="A327" s="85"/>
      <c r="B327" s="85"/>
      <c r="C327" s="85"/>
      <c r="D327" s="85"/>
      <c r="E327" s="85"/>
      <c r="F327" s="85"/>
      <c r="G327" s="85"/>
      <c r="H327" s="85"/>
      <c r="I327" s="85"/>
    </row>
    <row r="328" spans="1:9">
      <c r="A328" s="85"/>
      <c r="B328" s="85"/>
      <c r="C328" s="85"/>
      <c r="D328" s="85"/>
      <c r="E328" s="85"/>
      <c r="F328" s="85"/>
      <c r="G328" s="85"/>
      <c r="H328" s="85"/>
      <c r="I328" s="85"/>
    </row>
    <row r="329" spans="1:9">
      <c r="A329" s="85"/>
      <c r="B329" s="85"/>
      <c r="C329" s="85"/>
      <c r="D329" s="85"/>
      <c r="E329" s="85"/>
      <c r="F329" s="85"/>
      <c r="G329" s="85"/>
      <c r="H329" s="85"/>
      <c r="I329" s="85"/>
    </row>
    <row r="330" spans="1:9">
      <c r="A330" s="85"/>
      <c r="B330" s="85"/>
      <c r="C330" s="85"/>
      <c r="D330" s="85"/>
      <c r="E330" s="85"/>
      <c r="F330" s="85"/>
      <c r="G330" s="85"/>
      <c r="H330" s="85"/>
      <c r="I330" s="85"/>
    </row>
    <row r="331" spans="1:9">
      <c r="A331" s="85"/>
      <c r="B331" s="85"/>
      <c r="C331" s="85"/>
      <c r="D331" s="85"/>
      <c r="E331" s="85"/>
      <c r="F331" s="85"/>
      <c r="G331" s="85"/>
      <c r="H331" s="85"/>
      <c r="I331" s="85"/>
    </row>
    <row r="332" spans="1:9">
      <c r="A332" s="85"/>
      <c r="B332" s="85"/>
      <c r="C332" s="85"/>
      <c r="D332" s="85"/>
      <c r="E332" s="85"/>
      <c r="F332" s="85"/>
      <c r="G332" s="85"/>
      <c r="H332" s="85"/>
      <c r="I332" s="85"/>
    </row>
    <row r="333" spans="1:9">
      <c r="A333" s="85"/>
      <c r="B333" s="85"/>
      <c r="C333" s="85"/>
      <c r="D333" s="85"/>
      <c r="E333" s="85"/>
      <c r="F333" s="85"/>
      <c r="G333" s="85"/>
      <c r="H333" s="85"/>
      <c r="I333" s="85"/>
    </row>
    <row r="334" spans="1:9">
      <c r="A334" s="85"/>
      <c r="B334" s="85"/>
      <c r="C334" s="85"/>
      <c r="D334" s="85"/>
      <c r="E334" s="85"/>
      <c r="F334" s="85"/>
      <c r="G334" s="85"/>
      <c r="H334" s="85"/>
      <c r="I334" s="85"/>
    </row>
    <row r="335" spans="1:9">
      <c r="A335" s="85"/>
      <c r="B335" s="85"/>
      <c r="C335" s="85"/>
      <c r="D335" s="85"/>
      <c r="E335" s="85"/>
      <c r="F335" s="85"/>
      <c r="G335" s="85"/>
      <c r="H335" s="85"/>
      <c r="I335" s="85"/>
    </row>
    <row r="336" spans="1:9">
      <c r="A336" s="85"/>
      <c r="B336" s="85"/>
      <c r="C336" s="85"/>
      <c r="D336" s="85"/>
      <c r="E336" s="85"/>
      <c r="F336" s="85"/>
      <c r="G336" s="85"/>
      <c r="H336" s="85"/>
      <c r="I336" s="85"/>
    </row>
    <row r="337" spans="1:9">
      <c r="A337" s="85"/>
      <c r="B337" s="85"/>
      <c r="C337" s="85"/>
      <c r="D337" s="85"/>
      <c r="E337" s="85"/>
      <c r="F337" s="85"/>
      <c r="G337" s="85"/>
      <c r="H337" s="85"/>
      <c r="I337" s="85"/>
    </row>
    <row r="338" spans="1:9">
      <c r="A338" s="85"/>
      <c r="B338" s="85"/>
      <c r="C338" s="85"/>
      <c r="D338" s="85"/>
      <c r="E338" s="85"/>
      <c r="F338" s="85"/>
      <c r="G338" s="85"/>
      <c r="H338" s="85"/>
      <c r="I338" s="85"/>
    </row>
    <row r="339" spans="1:9">
      <c r="A339" s="85"/>
      <c r="B339" s="85"/>
      <c r="C339" s="85"/>
      <c r="D339" s="85"/>
      <c r="E339" s="85"/>
      <c r="F339" s="85"/>
      <c r="G339" s="85"/>
      <c r="H339" s="85"/>
      <c r="I339" s="85"/>
    </row>
    <row r="340" spans="1:9">
      <c r="A340" s="85"/>
      <c r="B340" s="85"/>
      <c r="C340" s="85"/>
      <c r="D340" s="85"/>
      <c r="E340" s="85"/>
      <c r="F340" s="85"/>
      <c r="G340" s="85"/>
      <c r="H340" s="85"/>
      <c r="I340" s="85"/>
    </row>
    <row r="341" spans="1:9">
      <c r="A341" s="85"/>
      <c r="B341" s="85"/>
      <c r="C341" s="85"/>
      <c r="D341" s="85"/>
      <c r="E341" s="85"/>
      <c r="F341" s="85"/>
      <c r="G341" s="85"/>
      <c r="H341" s="85"/>
      <c r="I341" s="85"/>
    </row>
    <row r="342" spans="1:9">
      <c r="A342" s="85"/>
      <c r="B342" s="85"/>
      <c r="C342" s="85"/>
      <c r="D342" s="85"/>
      <c r="E342" s="85"/>
      <c r="F342" s="85"/>
      <c r="G342" s="85"/>
      <c r="H342" s="85"/>
      <c r="I342" s="85"/>
    </row>
    <row r="343" spans="1:9">
      <c r="A343" s="85"/>
      <c r="B343" s="85"/>
      <c r="C343" s="85"/>
      <c r="D343" s="85"/>
      <c r="E343" s="85"/>
      <c r="F343" s="85"/>
      <c r="G343" s="85"/>
      <c r="H343" s="85"/>
      <c r="I343" s="85"/>
    </row>
    <row r="344" spans="1:9">
      <c r="A344" s="85"/>
      <c r="B344" s="85"/>
      <c r="C344" s="85"/>
      <c r="D344" s="85"/>
      <c r="E344" s="85"/>
      <c r="F344" s="85"/>
      <c r="G344" s="85"/>
      <c r="H344" s="85"/>
      <c r="I344" s="85"/>
    </row>
    <row r="345" spans="1:9">
      <c r="A345" s="85"/>
      <c r="B345" s="85"/>
      <c r="C345" s="85"/>
      <c r="D345" s="85"/>
      <c r="E345" s="85"/>
      <c r="F345" s="85"/>
      <c r="G345" s="85"/>
      <c r="H345" s="85"/>
      <c r="I345" s="85"/>
    </row>
    <row r="346" spans="1:9">
      <c r="A346" s="85"/>
      <c r="B346" s="85"/>
      <c r="C346" s="85"/>
      <c r="D346" s="85"/>
      <c r="E346" s="85"/>
      <c r="F346" s="85"/>
      <c r="G346" s="85"/>
      <c r="H346" s="85"/>
      <c r="I346" s="85"/>
    </row>
    <row r="347" spans="1:9">
      <c r="A347" s="85"/>
      <c r="B347" s="85"/>
      <c r="C347" s="85"/>
      <c r="D347" s="85"/>
      <c r="E347" s="85"/>
      <c r="F347" s="85"/>
      <c r="G347" s="85"/>
      <c r="H347" s="85"/>
      <c r="I347" s="85"/>
    </row>
    <row r="348" spans="1:9">
      <c r="A348" s="85"/>
      <c r="B348" s="85"/>
      <c r="C348" s="85"/>
      <c r="D348" s="85"/>
      <c r="E348" s="85"/>
      <c r="F348" s="85"/>
      <c r="G348" s="85"/>
      <c r="H348" s="85"/>
      <c r="I348" s="85"/>
    </row>
  </sheetData>
  <sheetProtection algorithmName="SHA-512" hashValue="UWYYiHAubCl6KZ1XZfZK+Iu61aPX0sKB7ybS7mWxTfjEdCc7LmQEqPhF5k75uVRXzOQfh5OJLspPt0YS1dSO4g==" saltValue="ho7NDilVEuewNPQsIehYpQ==" spinCount="100000" sheet="1" selectLockedCells="1"/>
  <dataConsolidate/>
  <phoneticPr fontId="26" type="noConversion"/>
  <dataValidations xWindow="664" yWindow="1137" count="13">
    <dataValidation type="list" allowBlank="1" showInputMessage="1" showErrorMessage="1" errorTitle="输入有误" error="请在下拉菜单中选择，不得手动输入文字" sqref="B2" xr:uid="{00000000-0002-0000-0300-000000000000}">
      <formula1>Listed</formula1>
    </dataValidation>
    <dataValidation allowBlank="1" showInputMessage="1" showErrorMessage="1" errorTitle="输入有误" error="请从下拉菜单选择，不得手工输入" sqref="D8 E23 B23" xr:uid="{00000000-0002-0000-0300-000001000000}"/>
    <dataValidation operator="lessThanOrEqual" allowBlank="1" showInputMessage="1" showErrorMessage="1" prompt="“废污水总量”不能大于“新鲜水总用量”" sqref="B18" xr:uid="{00000000-0002-0000-0300-000002000000}"/>
    <dataValidation allowBlank="1" showInputMessage="1" showErrorMessage="1" prompt="请填写标准名称、标准号、执行类别，如《污水综合排放标准》（GB8978-1996）三级标准。_x000a_如纳管排放并使用协议标准，请写明每一个污染因子的协议纳管限值，如COD 500mg/L。" sqref="D4:E4" xr:uid="{00000000-0002-0000-0300-000003000000}"/>
    <dataValidation allowBlank="1" showInputMessage="1" showErrorMessage="1" prompt="请填写纳管污水处理厂的具体名称，或自然水体的具体名称。" sqref="B3:B4" xr:uid="{00000000-0002-0000-0300-000004000000}"/>
    <dataValidation allowBlank="1" showInputMessage="1" showErrorMessage="1" prompt="请填写标准名称、标准号、执行类别，如《污水综合排放标准》（GB8978-1996）三级标准。如纳管排放并使用协议标准，请写明每一个污染因子的协议纳管限值，如COD 500mg/L。" sqref="D3:E3" xr:uid="{00000000-0002-0000-0300-000005000000}"/>
    <dataValidation type="decimal" allowBlank="1" showInputMessage="1" showErrorMessage="1" errorTitle="数据有误" error="请填写大于等于0的数值" prompt="万元产值水耗 = 用水总量/年度总产值（以万元计）" sqref="B15" xr:uid="{00000000-0002-0000-0300-000006000000}">
      <formula1>0</formula1>
      <formula2>9.99999999999999E+21</formula2>
    </dataValidation>
    <dataValidation type="decimal" allowBlank="1" showInputMessage="1" showErrorMessage="1" errorTitle="数据有误" error="请填写大于等于0的数值" prompt="请注意计量单位；_x000a_如不产生工业废水，数值请写0，数据来源请选无。" sqref="B19" xr:uid="{00000000-0002-0000-0300-000007000000}">
      <formula1>0</formula1>
      <formula2>9.99999999999999E+21</formula2>
    </dataValidation>
    <dataValidation type="decimal" allowBlank="1" showInputMessage="1" showErrorMessage="1" errorTitle="数据有误" error="请填写大于等于0的数值" prompt="请注意计量单位；_x000a_如不产生生活污水，数值请写0，数据来源请选无。" sqref="B20" xr:uid="{00000000-0002-0000-0300-000008000000}">
      <formula1>0</formula1>
      <formula2>9.99999999999999E+21</formula2>
    </dataValidation>
    <dataValidation type="list" allowBlank="1" showInputMessage="1" showErrorMessage="1" errorTitle="输入有误" error="请在下拉菜单中选择，不得手动输入文字" prompt="请对照环评批复、排污许可证等文件识别。" sqref="G30:G55" xr:uid="{00000000-0002-0000-0300-000009000000}">
      <formula1>Listed</formula1>
    </dataValidation>
    <dataValidation type="decimal" allowBlank="1" showInputMessage="1" showErrorMessage="1" errorTitle="数据有误" error="请填写大于等于0的数值" prompt="请注意计量单位；_x000a_如不涉及，数值请写0，数据来源请选无。" sqref="B9:B14" xr:uid="{00000000-0002-0000-0300-00000A000000}">
      <formula1>0</formula1>
      <formula2>9.99999999999999E+21</formula2>
    </dataValidation>
    <dataValidation type="decimal" allowBlank="1" showInputMessage="1" showErrorMessage="1" errorTitle="数据有误" error="请填写大于等于0的数值" prompt="请依据排污许可或当地控制文件填写。如相关文件中无该项因子的总量核定信息则无须填写。" sqref="B24:B26 E24:E26" xr:uid="{00000000-0002-0000-0300-00000B000000}">
      <formula1>0</formula1>
      <formula2>9999999999999990000</formula2>
    </dataValidation>
    <dataValidation type="decimal" allowBlank="1" showInputMessage="1" showErrorMessage="1" errorTitle="数据有误" error="请填写大于等于0的数值" prompt="请注意计量单位；请将污染因子填写齐全；_x000a_如未检出或低于检测限，数值请写0，并选择数据来源和计算方法。_x000a_如不产生该项污染物，则无需填写。_x000a_" sqref="C30:C55" xr:uid="{00000000-0002-0000-0300-00000C000000}">
      <formula1>0</formula1>
      <formula2>9.99999999999999E+21</formula2>
    </dataValidation>
  </dataValidations>
  <pageMargins left="0.69930555555555551" right="0.69930555555555551" top="0.75" bottom="0.75" header="0.3" footer="0.3"/>
  <pageSetup paperSize="9" orientation="portrait" horizontalDpi="4294967295" verticalDpi="4294967295" r:id="rId1"/>
  <headerFooter alignWithMargins="0"/>
  <legacyDrawing r:id="rId2"/>
  <extLst>
    <ext xmlns:x14="http://schemas.microsoft.com/office/spreadsheetml/2009/9/main" uri="{CCE6A557-97BC-4b89-ADB6-D9C93CAAB3DF}">
      <x14:dataValidations xmlns:xm="http://schemas.microsoft.com/office/excel/2006/main" xWindow="664" yWindow="1137" count="3">
        <x14:dataValidation type="list" allowBlank="1" showInputMessage="1" showErrorMessage="1" errorTitle="输入有误" error="请从下拉菜单选择，不得手工输入" xr:uid="{00000000-0002-0000-0300-00000D000000}">
          <x14:formula1>
            <xm:f>企业基本信息!$A$114:$A$124</xm:f>
          </x14:formula1>
          <xm:sqref>D19:D20 E30:E55</xm:sqref>
        </x14:dataValidation>
        <x14:dataValidation type="list" allowBlank="1" showInputMessage="1" showErrorMessage="1" errorTitle="输入有误" error="请从下拉菜单选择，不得手工输入" xr:uid="{00000000-0002-0000-0300-00000E000000}">
          <x14:formula1>
            <xm:f>企业基本信息!$A$128:$A$133</xm:f>
          </x14:formula1>
          <xm:sqref>F30:F55</xm:sqref>
        </x14:dataValidation>
        <x14:dataValidation type="list" allowBlank="1" showInputMessage="1" showErrorMessage="1" errorTitle="输入有误" error="请从下拉菜单选择，不得手工输入" xr:uid="{00000000-0002-0000-0300-00000F000000}">
          <x14:formula1>
            <xm:f>企业基本信息!$A$179:$A$184</xm:f>
          </x14:formula1>
          <xm:sqref>D9:D15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44B97B"/>
  </sheetPr>
  <dimension ref="A1:H427"/>
  <sheetViews>
    <sheetView topLeftCell="D14" zoomScaleNormal="100" zoomScalePageLayoutView="115" workbookViewId="0">
      <selection activeCell="F20" sqref="F20"/>
    </sheetView>
  </sheetViews>
  <sheetFormatPr defaultColWidth="21.33203125" defaultRowHeight="15"/>
  <cols>
    <col min="1" max="1" width="32" style="284" customWidth="1"/>
    <col min="2" max="2" width="21.33203125" style="284"/>
    <col min="3" max="3" width="29.83203125" style="284" customWidth="1"/>
    <col min="4" max="4" width="34.58203125" style="284" customWidth="1"/>
    <col min="5" max="5" width="35.58203125" style="284" customWidth="1"/>
    <col min="6" max="6" width="35.83203125" style="284" customWidth="1"/>
    <col min="7" max="7" width="21.5" style="219" customWidth="1"/>
    <col min="8" max="8" width="21.33203125" style="10"/>
    <col min="9" max="16384" width="21.33203125" style="284"/>
  </cols>
  <sheetData>
    <row r="1" spans="1:7" s="283" customFormat="1" ht="15.5" thickBot="1">
      <c r="A1" s="219"/>
      <c r="B1" s="219"/>
      <c r="C1" s="219"/>
      <c r="D1" s="219"/>
      <c r="E1" s="219"/>
      <c r="F1" s="219"/>
      <c r="G1" s="219"/>
    </row>
    <row r="2" spans="1:7" ht="30.5" thickBot="1">
      <c r="A2" s="250" t="s">
        <v>1225</v>
      </c>
      <c r="B2" s="238"/>
      <c r="C2" s="250" t="s">
        <v>1226</v>
      </c>
      <c r="D2" s="267"/>
      <c r="E2" s="250" t="s">
        <v>1095</v>
      </c>
      <c r="F2" s="267"/>
    </row>
    <row r="3" spans="1:7" ht="15.5" thickBot="1">
      <c r="A3" s="219"/>
      <c r="B3" s="219"/>
      <c r="C3" s="219"/>
      <c r="D3" s="219"/>
      <c r="E3" s="219"/>
      <c r="F3" s="219"/>
    </row>
    <row r="4" spans="1:7" ht="15.5" thickBot="1">
      <c r="A4" s="211" t="s">
        <v>1170</v>
      </c>
      <c r="B4" s="219"/>
      <c r="C4" s="219"/>
      <c r="D4" s="219"/>
      <c r="E4" s="219"/>
      <c r="F4" s="219"/>
    </row>
    <row r="5" spans="1:7" ht="30.5" thickBot="1">
      <c r="A5" s="251" t="s">
        <v>1084</v>
      </c>
      <c r="B5" s="250" t="s">
        <v>567</v>
      </c>
      <c r="C5" s="251" t="s">
        <v>568</v>
      </c>
      <c r="D5" s="250" t="s">
        <v>1246</v>
      </c>
      <c r="E5" s="250" t="s">
        <v>1247</v>
      </c>
      <c r="F5" s="219"/>
    </row>
    <row r="6" spans="1:7" ht="15.5" thickBot="1">
      <c r="A6" s="285" t="s">
        <v>1112</v>
      </c>
      <c r="B6" s="247" t="str">
        <f>IF(B7&amp;B8="","-",SUM(B7:B8))</f>
        <v>-</v>
      </c>
      <c r="C6" s="227" t="s">
        <v>580</v>
      </c>
      <c r="D6" s="247" t="s">
        <v>1219</v>
      </c>
      <c r="E6" s="247" t="s">
        <v>1219</v>
      </c>
      <c r="F6" s="219"/>
    </row>
    <row r="7" spans="1:7" ht="15.5" thickBot="1">
      <c r="A7" s="153" t="s">
        <v>1113</v>
      </c>
      <c r="B7" s="320"/>
      <c r="C7" s="227" t="s">
        <v>580</v>
      </c>
      <c r="D7" s="355"/>
      <c r="E7" s="355"/>
      <c r="F7" s="219"/>
    </row>
    <row r="8" spans="1:7" ht="15.5" thickBot="1">
      <c r="A8" s="153" t="s">
        <v>1122</v>
      </c>
      <c r="B8" s="320"/>
      <c r="C8" s="227" t="s">
        <v>580</v>
      </c>
      <c r="D8" s="355"/>
      <c r="E8" s="355"/>
      <c r="F8" s="219"/>
    </row>
    <row r="9" spans="1:7" ht="15.5" thickBot="1">
      <c r="A9" s="219"/>
      <c r="B9" s="219"/>
      <c r="C9" s="135"/>
      <c r="D9" s="219"/>
      <c r="E9" s="219"/>
      <c r="F9" s="219"/>
    </row>
    <row r="10" spans="1:7" ht="15.5" thickBot="1">
      <c r="A10" s="211" t="s">
        <v>1261</v>
      </c>
      <c r="B10" s="219"/>
      <c r="C10" s="135"/>
      <c r="D10" s="219"/>
      <c r="E10" s="219"/>
      <c r="F10" s="219"/>
    </row>
    <row r="11" spans="1:7" ht="15.5" thickBot="1">
      <c r="A11" s="251" t="s">
        <v>1083</v>
      </c>
      <c r="B11" s="252" t="s">
        <v>567</v>
      </c>
      <c r="C11" s="251" t="s">
        <v>568</v>
      </c>
      <c r="D11" s="219"/>
      <c r="E11" s="219"/>
      <c r="F11" s="219"/>
    </row>
    <row r="12" spans="1:7" ht="15.5" thickBot="1">
      <c r="A12" s="268" t="s">
        <v>1098</v>
      </c>
      <c r="B12" s="267"/>
      <c r="C12" s="227" t="s">
        <v>1079</v>
      </c>
      <c r="D12" s="219"/>
      <c r="E12" s="219"/>
      <c r="F12" s="219"/>
    </row>
    <row r="13" spans="1:7" ht="15.5" thickBot="1">
      <c r="A13" s="268" t="s">
        <v>1099</v>
      </c>
      <c r="B13" s="267"/>
      <c r="C13" s="227" t="s">
        <v>1079</v>
      </c>
      <c r="D13" s="219"/>
      <c r="E13" s="219"/>
      <c r="F13" s="219"/>
    </row>
    <row r="14" spans="1:7" ht="19" customHeight="1" thickBot="1">
      <c r="A14" s="268" t="s">
        <v>1381</v>
      </c>
      <c r="B14" s="267"/>
      <c r="C14" s="227" t="s">
        <v>1227</v>
      </c>
      <c r="D14" s="219"/>
      <c r="E14" s="219"/>
      <c r="F14" s="219"/>
    </row>
    <row r="15" spans="1:7" ht="15.5" thickBot="1">
      <c r="A15" s="268" t="s">
        <v>1254</v>
      </c>
      <c r="B15" s="267"/>
      <c r="C15" s="227" t="s">
        <v>1256</v>
      </c>
      <c r="D15" s="219"/>
      <c r="E15" s="219"/>
      <c r="F15" s="219"/>
    </row>
    <row r="16" spans="1:7" ht="15.5" thickBot="1">
      <c r="A16" s="268" t="s">
        <v>1255</v>
      </c>
      <c r="B16" s="267"/>
      <c r="C16" s="227" t="s">
        <v>1256</v>
      </c>
      <c r="D16" s="219"/>
      <c r="E16" s="219"/>
      <c r="F16" s="219"/>
    </row>
    <row r="17" spans="1:7" ht="15.5" thickBot="1">
      <c r="A17" s="219"/>
      <c r="B17" s="219"/>
      <c r="C17" s="219"/>
      <c r="D17" s="219"/>
      <c r="E17" s="219"/>
      <c r="F17" s="219"/>
    </row>
    <row r="18" spans="1:7" ht="15.5" thickBot="1">
      <c r="A18" s="340" t="s">
        <v>1257</v>
      </c>
      <c r="B18" s="348" t="s">
        <v>1405</v>
      </c>
      <c r="C18" s="349"/>
      <c r="D18" s="349"/>
      <c r="E18" s="349"/>
      <c r="F18" s="349"/>
      <c r="G18" s="350"/>
    </row>
    <row r="19" spans="1:7" s="286" customFormat="1" ht="60">
      <c r="A19" s="334" t="s">
        <v>1094</v>
      </c>
      <c r="B19" s="335" t="s">
        <v>582</v>
      </c>
      <c r="C19" s="335" t="s">
        <v>583</v>
      </c>
      <c r="D19" s="335" t="s">
        <v>568</v>
      </c>
      <c r="E19" s="336" t="s">
        <v>1246</v>
      </c>
      <c r="F19" s="337" t="s">
        <v>1247</v>
      </c>
      <c r="G19" s="338" t="s">
        <v>1248</v>
      </c>
    </row>
    <row r="20" spans="1:7">
      <c r="A20" s="128" t="s">
        <v>605</v>
      </c>
      <c r="B20" s="131" t="s">
        <v>606</v>
      </c>
      <c r="C20" s="122"/>
      <c r="D20" s="130" t="s">
        <v>572</v>
      </c>
      <c r="E20" s="287"/>
      <c r="F20" s="287"/>
      <c r="G20" s="124"/>
    </row>
    <row r="21" spans="1:7">
      <c r="A21" s="129" t="s">
        <v>607</v>
      </c>
      <c r="B21" s="126" t="s">
        <v>1032</v>
      </c>
      <c r="C21" s="122"/>
      <c r="D21" s="126" t="s">
        <v>572</v>
      </c>
      <c r="E21" s="287"/>
      <c r="F21" s="287"/>
      <c r="G21" s="124"/>
    </row>
    <row r="22" spans="1:7">
      <c r="A22" s="129" t="s">
        <v>608</v>
      </c>
      <c r="B22" s="126" t="s">
        <v>1032</v>
      </c>
      <c r="C22" s="122"/>
      <c r="D22" s="126" t="s">
        <v>572</v>
      </c>
      <c r="E22" s="287"/>
      <c r="F22" s="287"/>
      <c r="G22" s="124"/>
    </row>
    <row r="23" spans="1:7">
      <c r="A23" s="129" t="s">
        <v>609</v>
      </c>
      <c r="B23" s="126" t="s">
        <v>1032</v>
      </c>
      <c r="C23" s="122"/>
      <c r="D23" s="126" t="s">
        <v>572</v>
      </c>
      <c r="E23" s="287"/>
      <c r="F23" s="287"/>
      <c r="G23" s="124"/>
    </row>
    <row r="24" spans="1:7">
      <c r="A24" s="129" t="s">
        <v>610</v>
      </c>
      <c r="B24" s="126" t="s">
        <v>611</v>
      </c>
      <c r="C24" s="122"/>
      <c r="D24" s="126" t="s">
        <v>589</v>
      </c>
      <c r="E24" s="287"/>
      <c r="F24" s="287"/>
      <c r="G24" s="124"/>
    </row>
    <row r="25" spans="1:7">
      <c r="A25" s="129" t="s">
        <v>612</v>
      </c>
      <c r="B25" s="126" t="s">
        <v>613</v>
      </c>
      <c r="C25" s="122"/>
      <c r="D25" s="126" t="s">
        <v>589</v>
      </c>
      <c r="E25" s="287"/>
      <c r="F25" s="287"/>
      <c r="G25" s="124"/>
    </row>
    <row r="26" spans="1:7">
      <c r="A26" s="129" t="s">
        <v>614</v>
      </c>
      <c r="B26" s="132" t="s">
        <v>615</v>
      </c>
      <c r="C26" s="122"/>
      <c r="D26" s="126" t="s">
        <v>589</v>
      </c>
      <c r="E26" s="287"/>
      <c r="F26" s="287"/>
      <c r="G26" s="124"/>
    </row>
    <row r="27" spans="1:7">
      <c r="A27" s="129" t="s">
        <v>616</v>
      </c>
      <c r="B27" s="126" t="s">
        <v>617</v>
      </c>
      <c r="C27" s="122"/>
      <c r="D27" s="126" t="s">
        <v>589</v>
      </c>
      <c r="E27" s="287"/>
      <c r="F27" s="287"/>
      <c r="G27" s="124"/>
    </row>
    <row r="28" spans="1:7">
      <c r="A28" s="129" t="s">
        <v>618</v>
      </c>
      <c r="B28" s="126" t="s">
        <v>619</v>
      </c>
      <c r="C28" s="122"/>
      <c r="D28" s="126" t="s">
        <v>589</v>
      </c>
      <c r="E28" s="287"/>
      <c r="F28" s="287"/>
      <c r="G28" s="124"/>
    </row>
    <row r="29" spans="1:7">
      <c r="A29" s="129" t="s">
        <v>594</v>
      </c>
      <c r="B29" s="126" t="s">
        <v>1032</v>
      </c>
      <c r="C29" s="122"/>
      <c r="D29" s="126" t="s">
        <v>589</v>
      </c>
      <c r="E29" s="287"/>
      <c r="F29" s="287"/>
      <c r="G29" s="124"/>
    </row>
    <row r="30" spans="1:7">
      <c r="A30" s="129" t="s">
        <v>595</v>
      </c>
      <c r="B30" s="126" t="s">
        <v>1032</v>
      </c>
      <c r="C30" s="122"/>
      <c r="D30" s="126" t="s">
        <v>589</v>
      </c>
      <c r="E30" s="287"/>
      <c r="F30" s="287"/>
      <c r="G30" s="124"/>
    </row>
    <row r="31" spans="1:7">
      <c r="A31" s="129" t="s">
        <v>1064</v>
      </c>
      <c r="B31" s="126" t="s">
        <v>620</v>
      </c>
      <c r="C31" s="122"/>
      <c r="D31" s="126" t="s">
        <v>589</v>
      </c>
      <c r="E31" s="287"/>
      <c r="F31" s="287"/>
      <c r="G31" s="124"/>
    </row>
    <row r="32" spans="1:7">
      <c r="A32" s="129" t="s">
        <v>1380</v>
      </c>
      <c r="B32" s="126" t="s">
        <v>1032</v>
      </c>
      <c r="C32" s="122"/>
      <c r="D32" s="126" t="s">
        <v>589</v>
      </c>
      <c r="E32" s="287"/>
      <c r="F32" s="287"/>
      <c r="G32" s="124"/>
    </row>
    <row r="33" spans="1:7">
      <c r="A33" s="129" t="s">
        <v>621</v>
      </c>
      <c r="B33" s="126" t="s">
        <v>1032</v>
      </c>
      <c r="C33" s="122"/>
      <c r="D33" s="126" t="s">
        <v>589</v>
      </c>
      <c r="E33" s="287"/>
      <c r="F33" s="287"/>
      <c r="G33" s="124"/>
    </row>
    <row r="34" spans="1:7">
      <c r="A34" s="129" t="s">
        <v>599</v>
      </c>
      <c r="B34" s="126" t="s">
        <v>1032</v>
      </c>
      <c r="C34" s="122"/>
      <c r="D34" s="126" t="s">
        <v>589</v>
      </c>
      <c r="E34" s="287"/>
      <c r="F34" s="287"/>
      <c r="G34" s="124"/>
    </row>
    <row r="35" spans="1:7">
      <c r="A35" s="129" t="s">
        <v>600</v>
      </c>
      <c r="B35" s="126" t="s">
        <v>1032</v>
      </c>
      <c r="C35" s="122"/>
      <c r="D35" s="126" t="s">
        <v>589</v>
      </c>
      <c r="E35" s="287"/>
      <c r="F35" s="287"/>
      <c r="G35" s="124"/>
    </row>
    <row r="36" spans="1:7">
      <c r="A36" s="129" t="s">
        <v>601</v>
      </c>
      <c r="B36" s="126" t="s">
        <v>1032</v>
      </c>
      <c r="C36" s="122"/>
      <c r="D36" s="126" t="s">
        <v>589</v>
      </c>
      <c r="E36" s="287"/>
      <c r="F36" s="287"/>
      <c r="G36" s="124"/>
    </row>
    <row r="37" spans="1:7">
      <c r="A37" s="129" t="s">
        <v>604</v>
      </c>
      <c r="B37" s="126" t="s">
        <v>1032</v>
      </c>
      <c r="C37" s="122"/>
      <c r="D37" s="126" t="s">
        <v>589</v>
      </c>
      <c r="E37" s="287"/>
      <c r="F37" s="287"/>
      <c r="G37" s="124"/>
    </row>
    <row r="38" spans="1:7">
      <c r="A38" s="129" t="s">
        <v>603</v>
      </c>
      <c r="B38" s="126" t="s">
        <v>953</v>
      </c>
      <c r="C38" s="122"/>
      <c r="D38" s="126" t="s">
        <v>589</v>
      </c>
      <c r="E38" s="287"/>
      <c r="F38" s="287"/>
      <c r="G38" s="124"/>
    </row>
    <row r="39" spans="1:7" s="219" customFormat="1">
      <c r="A39" s="129" t="s">
        <v>622</v>
      </c>
      <c r="B39" s="126" t="s">
        <v>1404</v>
      </c>
      <c r="C39" s="122"/>
      <c r="D39" s="126" t="s">
        <v>589</v>
      </c>
      <c r="E39" s="287"/>
      <c r="F39" s="287"/>
      <c r="G39" s="124"/>
    </row>
    <row r="40" spans="1:7" s="219" customFormat="1">
      <c r="A40" s="129" t="s">
        <v>624</v>
      </c>
      <c r="B40" s="126" t="s">
        <v>625</v>
      </c>
      <c r="C40" s="122"/>
      <c r="D40" s="126" t="s">
        <v>589</v>
      </c>
      <c r="E40" s="287"/>
      <c r="F40" s="287"/>
      <c r="G40" s="124"/>
    </row>
    <row r="41" spans="1:7" s="219" customFormat="1">
      <c r="A41" s="129" t="s">
        <v>626</v>
      </c>
      <c r="B41" s="126" t="s">
        <v>627</v>
      </c>
      <c r="C41" s="122"/>
      <c r="D41" s="126" t="s">
        <v>589</v>
      </c>
      <c r="E41" s="287"/>
      <c r="F41" s="287"/>
      <c r="G41" s="124"/>
    </row>
    <row r="42" spans="1:7" s="219" customFormat="1">
      <c r="A42" s="129" t="s">
        <v>1386</v>
      </c>
      <c r="B42" s="126" t="s">
        <v>835</v>
      </c>
      <c r="C42" s="122"/>
      <c r="D42" s="126" t="s">
        <v>589</v>
      </c>
      <c r="E42" s="287"/>
      <c r="F42" s="287"/>
      <c r="G42" s="124"/>
    </row>
    <row r="43" spans="1:7" s="219" customFormat="1">
      <c r="A43" s="129" t="s">
        <v>1387</v>
      </c>
      <c r="B43" s="126" t="s">
        <v>838</v>
      </c>
      <c r="C43" s="122"/>
      <c r="D43" s="126" t="s">
        <v>589</v>
      </c>
      <c r="E43" s="287"/>
      <c r="F43" s="287"/>
      <c r="G43" s="124"/>
    </row>
    <row r="44" spans="1:7" s="219" customFormat="1">
      <c r="A44" s="129" t="s">
        <v>1388</v>
      </c>
      <c r="B44" s="126" t="s">
        <v>783</v>
      </c>
      <c r="C44" s="122"/>
      <c r="D44" s="126" t="s">
        <v>589</v>
      </c>
      <c r="E44" s="287"/>
      <c r="F44" s="287"/>
      <c r="G44" s="124"/>
    </row>
    <row r="45" spans="1:7" s="219" customFormat="1">
      <c r="A45" s="129" t="s">
        <v>1389</v>
      </c>
      <c r="B45" s="126" t="s">
        <v>844</v>
      </c>
      <c r="C45" s="122"/>
      <c r="D45" s="126" t="s">
        <v>589</v>
      </c>
      <c r="E45" s="287"/>
      <c r="F45" s="287"/>
      <c r="G45" s="124"/>
    </row>
    <row r="46" spans="1:7" s="219" customFormat="1" ht="15.5" thickBot="1">
      <c r="A46" s="254" t="s">
        <v>1424</v>
      </c>
      <c r="B46" s="127" t="s">
        <v>708</v>
      </c>
      <c r="C46" s="123"/>
      <c r="D46" s="127" t="s">
        <v>589</v>
      </c>
      <c r="E46" s="339"/>
      <c r="F46" s="339"/>
      <c r="G46" s="333"/>
    </row>
    <row r="47" spans="1:7" s="219" customFormat="1"/>
    <row r="48" spans="1:7" s="219" customFormat="1"/>
    <row r="49" s="219" customFormat="1"/>
    <row r="50" s="219" customFormat="1"/>
    <row r="51" s="219" customFormat="1"/>
    <row r="52" s="219" customFormat="1"/>
    <row r="53" s="219" customFormat="1"/>
    <row r="54" s="219" customFormat="1"/>
    <row r="55" s="219" customFormat="1"/>
    <row r="56" s="219" customFormat="1"/>
    <row r="57" s="219" customFormat="1"/>
    <row r="58" s="219" customFormat="1"/>
    <row r="59" s="219" customFormat="1"/>
    <row r="60" s="219" customFormat="1"/>
    <row r="61" s="219" customFormat="1"/>
    <row r="62" s="219" customFormat="1"/>
    <row r="63" s="219" customFormat="1"/>
    <row r="64" s="219" customFormat="1"/>
    <row r="65" s="219" customFormat="1"/>
    <row r="66" s="219" customFormat="1"/>
    <row r="67" s="219" customFormat="1"/>
    <row r="68" s="219" customFormat="1"/>
    <row r="69" s="219" customFormat="1"/>
    <row r="70" s="219" customFormat="1"/>
    <row r="71" s="219" customFormat="1"/>
    <row r="72" s="219" customFormat="1"/>
    <row r="73" s="219" customFormat="1"/>
    <row r="74" s="219" customFormat="1"/>
    <row r="75" s="219" customFormat="1"/>
    <row r="76" s="219" customFormat="1"/>
    <row r="77" s="219" customFormat="1"/>
    <row r="78" s="219" customFormat="1"/>
    <row r="79" s="219" customFormat="1"/>
    <row r="80" s="219" customFormat="1"/>
    <row r="81" s="219" customFormat="1"/>
    <row r="82" s="219" customFormat="1"/>
    <row r="83" s="219" customFormat="1"/>
    <row r="84" s="219" customFormat="1"/>
    <row r="85" s="219" customFormat="1"/>
    <row r="86" s="219" customFormat="1"/>
    <row r="87" s="219" customFormat="1"/>
    <row r="88" s="219" customFormat="1"/>
    <row r="89" s="219" customFormat="1"/>
    <row r="90" s="219" customFormat="1"/>
    <row r="91" s="219" customFormat="1"/>
    <row r="92" s="219" customFormat="1"/>
    <row r="93" s="219" customFormat="1"/>
    <row r="94" s="219" customFormat="1"/>
    <row r="95" s="219" customFormat="1"/>
    <row r="96" s="219" customFormat="1"/>
    <row r="97" spans="1:6" s="219" customFormat="1"/>
    <row r="98" spans="1:6" s="219" customFormat="1"/>
    <row r="99" spans="1:6" s="219" customFormat="1"/>
    <row r="100" spans="1:6" s="219" customFormat="1"/>
    <row r="101" spans="1:6" s="219" customFormat="1"/>
    <row r="102" spans="1:6" s="219" customFormat="1"/>
    <row r="103" spans="1:6" s="219" customFormat="1"/>
    <row r="104" spans="1:6" s="219" customFormat="1"/>
    <row r="105" spans="1:6">
      <c r="A105" s="219"/>
      <c r="B105" s="219"/>
      <c r="C105" s="219"/>
      <c r="D105" s="219"/>
      <c r="E105" s="219"/>
      <c r="F105" s="219"/>
    </row>
    <row r="106" spans="1:6">
      <c r="A106" s="219"/>
      <c r="B106" s="219"/>
      <c r="C106" s="219"/>
      <c r="D106" s="219"/>
      <c r="E106" s="219"/>
      <c r="F106" s="219"/>
    </row>
    <row r="107" spans="1:6">
      <c r="A107" s="219"/>
      <c r="B107" s="219"/>
      <c r="C107" s="219"/>
      <c r="D107" s="219"/>
      <c r="E107" s="219"/>
      <c r="F107" s="219"/>
    </row>
    <row r="108" spans="1:6">
      <c r="A108" s="219"/>
      <c r="B108" s="219"/>
      <c r="C108" s="219"/>
      <c r="D108" s="219"/>
      <c r="E108" s="219"/>
      <c r="F108" s="219"/>
    </row>
    <row r="109" spans="1:6">
      <c r="A109" s="219"/>
      <c r="B109" s="219"/>
      <c r="C109" s="219"/>
      <c r="D109" s="219"/>
      <c r="E109" s="219"/>
      <c r="F109" s="219"/>
    </row>
    <row r="110" spans="1:6">
      <c r="A110" s="219"/>
      <c r="B110" s="219"/>
      <c r="C110" s="219"/>
      <c r="D110" s="219"/>
      <c r="E110" s="219"/>
      <c r="F110" s="219"/>
    </row>
    <row r="111" spans="1:6">
      <c r="A111" s="219"/>
      <c r="B111" s="219"/>
      <c r="C111" s="219"/>
      <c r="D111" s="219"/>
      <c r="E111" s="219"/>
      <c r="F111" s="219"/>
    </row>
    <row r="112" spans="1:6">
      <c r="A112" s="219"/>
      <c r="B112" s="219"/>
      <c r="C112" s="219"/>
      <c r="D112" s="219"/>
      <c r="E112" s="219"/>
      <c r="F112" s="219"/>
    </row>
    <row r="113" spans="1:6">
      <c r="A113" s="219"/>
      <c r="B113" s="219"/>
      <c r="C113" s="219"/>
      <c r="D113" s="219"/>
      <c r="E113" s="219"/>
      <c r="F113" s="219"/>
    </row>
    <row r="114" spans="1:6">
      <c r="A114" s="219"/>
      <c r="B114" s="219"/>
      <c r="C114" s="219"/>
      <c r="D114" s="219"/>
      <c r="E114" s="219"/>
      <c r="F114" s="219"/>
    </row>
    <row r="115" spans="1:6">
      <c r="A115" s="219"/>
      <c r="B115" s="219"/>
      <c r="C115" s="219"/>
      <c r="D115" s="219"/>
      <c r="E115" s="219"/>
      <c r="F115" s="219"/>
    </row>
    <row r="116" spans="1:6">
      <c r="A116" s="219"/>
      <c r="B116" s="219"/>
      <c r="C116" s="219"/>
      <c r="D116" s="219"/>
      <c r="E116" s="219"/>
      <c r="F116" s="219"/>
    </row>
    <row r="117" spans="1:6">
      <c r="A117" s="219"/>
      <c r="B117" s="219"/>
      <c r="C117" s="219"/>
      <c r="D117" s="219"/>
      <c r="E117" s="219"/>
      <c r="F117" s="219"/>
    </row>
    <row r="118" spans="1:6">
      <c r="A118" s="219"/>
      <c r="B118" s="219"/>
      <c r="C118" s="219"/>
      <c r="D118" s="219"/>
      <c r="E118" s="219"/>
      <c r="F118" s="219"/>
    </row>
    <row r="119" spans="1:6">
      <c r="A119" s="219"/>
      <c r="B119" s="219"/>
      <c r="C119" s="219"/>
      <c r="D119" s="219"/>
      <c r="E119" s="219"/>
      <c r="F119" s="219"/>
    </row>
    <row r="120" spans="1:6">
      <c r="A120" s="219"/>
      <c r="B120" s="219"/>
      <c r="C120" s="219"/>
      <c r="D120" s="219"/>
      <c r="E120" s="219"/>
      <c r="F120" s="219"/>
    </row>
    <row r="121" spans="1:6">
      <c r="A121" s="219"/>
      <c r="B121" s="219"/>
      <c r="C121" s="219"/>
      <c r="D121" s="219"/>
      <c r="E121" s="219"/>
      <c r="F121" s="219"/>
    </row>
    <row r="122" spans="1:6">
      <c r="A122" s="219"/>
      <c r="B122" s="219"/>
      <c r="C122" s="219"/>
      <c r="D122" s="219"/>
      <c r="E122" s="219"/>
      <c r="F122" s="219"/>
    </row>
    <row r="123" spans="1:6">
      <c r="A123" s="219"/>
      <c r="B123" s="219"/>
      <c r="C123" s="219"/>
      <c r="D123" s="219"/>
      <c r="E123" s="219"/>
      <c r="F123" s="219"/>
    </row>
    <row r="124" spans="1:6">
      <c r="A124" s="219"/>
      <c r="B124" s="219"/>
      <c r="C124" s="219"/>
      <c r="D124" s="219"/>
      <c r="E124" s="219"/>
      <c r="F124" s="219"/>
    </row>
    <row r="125" spans="1:6">
      <c r="A125" s="219"/>
      <c r="B125" s="219"/>
      <c r="C125" s="219"/>
      <c r="D125" s="219"/>
      <c r="E125" s="219"/>
      <c r="F125" s="219"/>
    </row>
    <row r="126" spans="1:6">
      <c r="A126" s="219"/>
      <c r="B126" s="219"/>
      <c r="C126" s="219"/>
      <c r="D126" s="219"/>
      <c r="E126" s="219"/>
      <c r="F126" s="219"/>
    </row>
    <row r="127" spans="1:6">
      <c r="A127" s="219"/>
      <c r="B127" s="219"/>
      <c r="C127" s="219"/>
      <c r="D127" s="219"/>
      <c r="E127" s="219"/>
      <c r="F127" s="219"/>
    </row>
    <row r="128" spans="1:6">
      <c r="A128" s="219"/>
      <c r="B128" s="219"/>
      <c r="C128" s="219"/>
      <c r="D128" s="219"/>
      <c r="E128" s="219"/>
      <c r="F128" s="219"/>
    </row>
    <row r="129" spans="1:6">
      <c r="A129" s="219"/>
      <c r="B129" s="219"/>
      <c r="C129" s="219"/>
      <c r="D129" s="219"/>
      <c r="E129" s="219"/>
      <c r="F129" s="219"/>
    </row>
    <row r="130" spans="1:6">
      <c r="A130" s="219"/>
      <c r="B130" s="219"/>
      <c r="C130" s="219"/>
      <c r="D130" s="219"/>
      <c r="E130" s="219"/>
      <c r="F130" s="219"/>
    </row>
    <row r="131" spans="1:6">
      <c r="A131" s="219"/>
      <c r="B131" s="219"/>
      <c r="C131" s="219"/>
      <c r="D131" s="219"/>
      <c r="E131" s="219"/>
      <c r="F131" s="219"/>
    </row>
    <row r="132" spans="1:6">
      <c r="A132" s="219"/>
      <c r="B132" s="219"/>
      <c r="C132" s="219"/>
      <c r="D132" s="219"/>
      <c r="E132" s="219"/>
      <c r="F132" s="219"/>
    </row>
    <row r="133" spans="1:6">
      <c r="A133" s="219"/>
      <c r="B133" s="219"/>
      <c r="C133" s="219"/>
      <c r="D133" s="219"/>
      <c r="E133" s="219"/>
      <c r="F133" s="219"/>
    </row>
    <row r="134" spans="1:6">
      <c r="A134" s="219"/>
      <c r="B134" s="219"/>
      <c r="C134" s="219"/>
      <c r="D134" s="219"/>
      <c r="E134" s="219"/>
      <c r="F134" s="219"/>
    </row>
    <row r="135" spans="1:6">
      <c r="A135" s="219"/>
      <c r="B135" s="219"/>
      <c r="C135" s="219"/>
      <c r="D135" s="219"/>
      <c r="E135" s="219"/>
      <c r="F135" s="219"/>
    </row>
    <row r="136" spans="1:6">
      <c r="A136" s="219"/>
      <c r="B136" s="219"/>
      <c r="C136" s="219"/>
      <c r="D136" s="219"/>
      <c r="E136" s="219"/>
      <c r="F136" s="219"/>
    </row>
    <row r="137" spans="1:6">
      <c r="A137" s="219"/>
      <c r="B137" s="219"/>
      <c r="C137" s="219"/>
      <c r="D137" s="219"/>
      <c r="E137" s="219"/>
      <c r="F137" s="219"/>
    </row>
    <row r="138" spans="1:6">
      <c r="A138" s="219"/>
      <c r="B138" s="219"/>
      <c r="C138" s="219"/>
      <c r="D138" s="219"/>
      <c r="E138" s="219"/>
      <c r="F138" s="219"/>
    </row>
    <row r="139" spans="1:6">
      <c r="A139" s="219"/>
      <c r="B139" s="219"/>
      <c r="C139" s="219"/>
      <c r="D139" s="219"/>
      <c r="E139" s="219"/>
      <c r="F139" s="219"/>
    </row>
    <row r="140" spans="1:6">
      <c r="A140" s="219"/>
      <c r="B140" s="219"/>
      <c r="C140" s="219"/>
      <c r="D140" s="219"/>
      <c r="E140" s="219"/>
      <c r="F140" s="219"/>
    </row>
    <row r="141" spans="1:6">
      <c r="A141" s="219"/>
      <c r="B141" s="219"/>
      <c r="C141" s="219"/>
      <c r="D141" s="219"/>
      <c r="E141" s="219"/>
      <c r="F141" s="219"/>
    </row>
    <row r="142" spans="1:6">
      <c r="A142" s="219"/>
      <c r="B142" s="219"/>
      <c r="C142" s="219"/>
      <c r="D142" s="219"/>
      <c r="E142" s="219"/>
      <c r="F142" s="219"/>
    </row>
    <row r="143" spans="1:6">
      <c r="A143" s="219"/>
      <c r="B143" s="219"/>
      <c r="C143" s="219"/>
      <c r="D143" s="219"/>
      <c r="E143" s="219"/>
      <c r="F143" s="219"/>
    </row>
    <row r="144" spans="1:6">
      <c r="A144" s="219"/>
      <c r="B144" s="219"/>
      <c r="C144" s="219"/>
      <c r="D144" s="219"/>
      <c r="E144" s="219"/>
      <c r="F144" s="219"/>
    </row>
    <row r="145" spans="1:6">
      <c r="A145" s="219"/>
      <c r="B145" s="219"/>
      <c r="C145" s="219"/>
      <c r="D145" s="219"/>
      <c r="E145" s="219"/>
      <c r="F145" s="219"/>
    </row>
    <row r="146" spans="1:6">
      <c r="A146" s="219"/>
      <c r="B146" s="219"/>
      <c r="C146" s="219"/>
      <c r="D146" s="219"/>
      <c r="E146" s="219"/>
      <c r="F146" s="219"/>
    </row>
    <row r="147" spans="1:6">
      <c r="A147" s="219"/>
      <c r="B147" s="219"/>
      <c r="C147" s="219"/>
      <c r="D147" s="219"/>
      <c r="E147" s="219"/>
      <c r="F147" s="219"/>
    </row>
    <row r="148" spans="1:6">
      <c r="A148" s="219"/>
      <c r="B148" s="219"/>
      <c r="C148" s="219"/>
      <c r="D148" s="219"/>
      <c r="E148" s="219"/>
      <c r="F148" s="219"/>
    </row>
    <row r="149" spans="1:6">
      <c r="A149" s="219"/>
      <c r="B149" s="219"/>
      <c r="C149" s="219"/>
      <c r="D149" s="219"/>
      <c r="E149" s="219"/>
      <c r="F149" s="219"/>
    </row>
    <row r="150" spans="1:6">
      <c r="A150" s="219"/>
      <c r="B150" s="219"/>
      <c r="C150" s="219"/>
      <c r="D150" s="219"/>
      <c r="E150" s="219"/>
      <c r="F150" s="219"/>
    </row>
    <row r="151" spans="1:6">
      <c r="A151" s="219"/>
      <c r="B151" s="219"/>
      <c r="C151" s="219"/>
      <c r="D151" s="219"/>
      <c r="E151" s="219"/>
      <c r="F151" s="219"/>
    </row>
    <row r="152" spans="1:6">
      <c r="A152" s="219"/>
      <c r="B152" s="219"/>
      <c r="C152" s="219"/>
      <c r="D152" s="219"/>
      <c r="E152" s="219"/>
      <c r="F152" s="219"/>
    </row>
    <row r="153" spans="1:6">
      <c r="A153" s="219"/>
      <c r="B153" s="219"/>
      <c r="C153" s="219"/>
      <c r="D153" s="219"/>
      <c r="E153" s="219"/>
      <c r="F153" s="219"/>
    </row>
    <row r="154" spans="1:6">
      <c r="A154" s="219"/>
      <c r="B154" s="219"/>
      <c r="C154" s="219"/>
      <c r="D154" s="219"/>
      <c r="E154" s="219"/>
      <c r="F154" s="219"/>
    </row>
    <row r="155" spans="1:6">
      <c r="A155" s="219"/>
      <c r="B155" s="219"/>
      <c r="C155" s="219"/>
      <c r="D155" s="219"/>
      <c r="E155" s="219"/>
      <c r="F155" s="219"/>
    </row>
    <row r="156" spans="1:6">
      <c r="A156" s="219"/>
      <c r="B156" s="219"/>
      <c r="C156" s="219"/>
      <c r="D156" s="219"/>
      <c r="E156" s="219"/>
      <c r="F156" s="219"/>
    </row>
    <row r="157" spans="1:6">
      <c r="A157" s="219"/>
      <c r="B157" s="219"/>
      <c r="C157" s="219"/>
      <c r="D157" s="219"/>
      <c r="E157" s="219"/>
      <c r="F157" s="219"/>
    </row>
    <row r="158" spans="1:6">
      <c r="A158" s="219"/>
      <c r="B158" s="219"/>
      <c r="C158" s="219"/>
      <c r="D158" s="219"/>
      <c r="E158" s="219"/>
      <c r="F158" s="219"/>
    </row>
    <row r="159" spans="1:6">
      <c r="A159" s="219"/>
      <c r="B159" s="219"/>
      <c r="C159" s="219"/>
      <c r="D159" s="219"/>
      <c r="E159" s="219"/>
      <c r="F159" s="219"/>
    </row>
    <row r="160" spans="1:6">
      <c r="A160" s="219"/>
      <c r="B160" s="219"/>
      <c r="C160" s="219"/>
      <c r="D160" s="219"/>
      <c r="E160" s="219"/>
      <c r="F160" s="219"/>
    </row>
    <row r="161" spans="1:6">
      <c r="A161" s="219"/>
      <c r="B161" s="219"/>
      <c r="C161" s="219"/>
      <c r="D161" s="219"/>
      <c r="E161" s="219"/>
      <c r="F161" s="219"/>
    </row>
    <row r="162" spans="1:6">
      <c r="A162" s="219"/>
      <c r="B162" s="219"/>
      <c r="C162" s="219"/>
      <c r="D162" s="219"/>
      <c r="E162" s="219"/>
      <c r="F162" s="219"/>
    </row>
    <row r="163" spans="1:6">
      <c r="A163" s="219"/>
      <c r="B163" s="219"/>
      <c r="C163" s="219"/>
      <c r="D163" s="219"/>
      <c r="E163" s="219"/>
      <c r="F163" s="219"/>
    </row>
    <row r="164" spans="1:6">
      <c r="A164" s="219"/>
      <c r="B164" s="219"/>
      <c r="C164" s="219"/>
      <c r="D164" s="219"/>
      <c r="E164" s="219"/>
      <c r="F164" s="219"/>
    </row>
    <row r="165" spans="1:6">
      <c r="A165" s="219"/>
      <c r="B165" s="219"/>
      <c r="C165" s="219"/>
      <c r="D165" s="219"/>
      <c r="E165" s="219"/>
      <c r="F165" s="219"/>
    </row>
    <row r="166" spans="1:6">
      <c r="A166" s="219"/>
      <c r="B166" s="219"/>
      <c r="C166" s="219"/>
      <c r="D166" s="219"/>
      <c r="E166" s="219"/>
      <c r="F166" s="219"/>
    </row>
    <row r="167" spans="1:6">
      <c r="A167" s="219"/>
      <c r="B167" s="219"/>
      <c r="C167" s="219"/>
      <c r="D167" s="219"/>
      <c r="E167" s="219"/>
      <c r="F167" s="219"/>
    </row>
    <row r="168" spans="1:6">
      <c r="A168" s="219"/>
      <c r="B168" s="219"/>
      <c r="C168" s="219"/>
      <c r="D168" s="219"/>
      <c r="E168" s="219"/>
      <c r="F168" s="219"/>
    </row>
    <row r="169" spans="1:6">
      <c r="A169" s="219"/>
      <c r="B169" s="219"/>
      <c r="C169" s="219"/>
      <c r="D169" s="219"/>
      <c r="E169" s="219"/>
      <c r="F169" s="219"/>
    </row>
    <row r="170" spans="1:6">
      <c r="A170" s="219"/>
      <c r="B170" s="219"/>
      <c r="C170" s="219"/>
      <c r="D170" s="219"/>
      <c r="E170" s="219"/>
      <c r="F170" s="219"/>
    </row>
    <row r="171" spans="1:6">
      <c r="A171" s="219"/>
      <c r="B171" s="219"/>
      <c r="C171" s="219"/>
      <c r="D171" s="219"/>
      <c r="E171" s="219"/>
      <c r="F171" s="219"/>
    </row>
    <row r="172" spans="1:6">
      <c r="A172" s="219"/>
      <c r="B172" s="219"/>
      <c r="C172" s="219"/>
      <c r="D172" s="219"/>
      <c r="E172" s="219"/>
      <c r="F172" s="219"/>
    </row>
    <row r="173" spans="1:6">
      <c r="A173" s="219"/>
      <c r="B173" s="219"/>
      <c r="C173" s="219"/>
      <c r="D173" s="219"/>
      <c r="E173" s="219"/>
      <c r="F173" s="219"/>
    </row>
    <row r="174" spans="1:6">
      <c r="A174" s="219"/>
      <c r="B174" s="219"/>
      <c r="C174" s="219"/>
      <c r="D174" s="219"/>
      <c r="E174" s="219"/>
      <c r="F174" s="219"/>
    </row>
    <row r="175" spans="1:6">
      <c r="A175" s="219"/>
      <c r="B175" s="219"/>
      <c r="C175" s="219"/>
      <c r="D175" s="219"/>
      <c r="E175" s="219"/>
      <c r="F175" s="219"/>
    </row>
    <row r="176" spans="1:6">
      <c r="A176" s="219"/>
      <c r="B176" s="219"/>
      <c r="C176" s="219"/>
      <c r="D176" s="219"/>
      <c r="E176" s="219"/>
      <c r="F176" s="219"/>
    </row>
    <row r="177" spans="1:6">
      <c r="A177" s="219"/>
      <c r="B177" s="219"/>
      <c r="C177" s="219"/>
      <c r="D177" s="219"/>
      <c r="E177" s="219"/>
      <c r="F177" s="219"/>
    </row>
    <row r="178" spans="1:6">
      <c r="A178" s="219"/>
      <c r="B178" s="219"/>
      <c r="C178" s="219"/>
      <c r="D178" s="219"/>
      <c r="E178" s="219"/>
      <c r="F178" s="219"/>
    </row>
    <row r="179" spans="1:6">
      <c r="A179" s="219"/>
      <c r="B179" s="219"/>
      <c r="C179" s="219"/>
      <c r="D179" s="219"/>
      <c r="E179" s="219"/>
      <c r="F179" s="219"/>
    </row>
    <row r="180" spans="1:6">
      <c r="A180" s="219"/>
      <c r="B180" s="219"/>
      <c r="C180" s="219"/>
      <c r="D180" s="219"/>
      <c r="E180" s="219"/>
      <c r="F180" s="219"/>
    </row>
    <row r="181" spans="1:6">
      <c r="A181" s="219"/>
      <c r="B181" s="219"/>
      <c r="C181" s="219"/>
      <c r="D181" s="219"/>
      <c r="E181" s="219"/>
      <c r="F181" s="219"/>
    </row>
    <row r="182" spans="1:6">
      <c r="A182" s="219"/>
      <c r="B182" s="219"/>
      <c r="C182" s="219"/>
      <c r="D182" s="219"/>
      <c r="E182" s="219"/>
      <c r="F182" s="219"/>
    </row>
    <row r="183" spans="1:6">
      <c r="A183" s="219"/>
      <c r="B183" s="219"/>
      <c r="C183" s="219"/>
      <c r="D183" s="219"/>
      <c r="E183" s="219"/>
      <c r="F183" s="219"/>
    </row>
    <row r="184" spans="1:6">
      <c r="A184" s="219"/>
      <c r="B184" s="219"/>
      <c r="C184" s="219"/>
      <c r="D184" s="219"/>
      <c r="E184" s="219"/>
      <c r="F184" s="219"/>
    </row>
    <row r="185" spans="1:6">
      <c r="A185" s="219"/>
      <c r="B185" s="219"/>
      <c r="C185" s="219"/>
      <c r="D185" s="219"/>
      <c r="E185" s="219"/>
      <c r="F185" s="219"/>
    </row>
    <row r="186" spans="1:6">
      <c r="A186" s="219"/>
      <c r="B186" s="219"/>
      <c r="C186" s="219"/>
      <c r="D186" s="219"/>
      <c r="E186" s="219"/>
      <c r="F186" s="219"/>
    </row>
    <row r="187" spans="1:6">
      <c r="A187" s="219"/>
      <c r="B187" s="219"/>
      <c r="C187" s="219"/>
      <c r="D187" s="219"/>
      <c r="E187" s="219"/>
      <c r="F187" s="219"/>
    </row>
    <row r="188" spans="1:6">
      <c r="A188" s="219"/>
      <c r="B188" s="219"/>
      <c r="C188" s="219"/>
      <c r="D188" s="219"/>
      <c r="E188" s="219"/>
      <c r="F188" s="219"/>
    </row>
    <row r="189" spans="1:6">
      <c r="A189" s="219"/>
      <c r="B189" s="219"/>
      <c r="C189" s="219"/>
      <c r="D189" s="219"/>
      <c r="E189" s="219"/>
      <c r="F189" s="219"/>
    </row>
    <row r="190" spans="1:6">
      <c r="A190" s="219"/>
      <c r="B190" s="219"/>
      <c r="C190" s="219"/>
      <c r="D190" s="219"/>
      <c r="E190" s="219"/>
      <c r="F190" s="219"/>
    </row>
    <row r="191" spans="1:6">
      <c r="A191" s="219"/>
      <c r="B191" s="219"/>
      <c r="C191" s="219"/>
      <c r="D191" s="219"/>
      <c r="E191" s="219"/>
      <c r="F191" s="219"/>
    </row>
    <row r="192" spans="1:6">
      <c r="A192" s="219"/>
      <c r="B192" s="219"/>
      <c r="C192" s="219"/>
      <c r="D192" s="219"/>
      <c r="E192" s="219"/>
      <c r="F192" s="219"/>
    </row>
    <row r="193" spans="1:6">
      <c r="A193" s="219"/>
      <c r="B193" s="219"/>
      <c r="C193" s="219"/>
      <c r="D193" s="219"/>
      <c r="E193" s="219"/>
      <c r="F193" s="219"/>
    </row>
    <row r="194" spans="1:6">
      <c r="A194" s="219"/>
      <c r="B194" s="219"/>
      <c r="C194" s="219"/>
      <c r="D194" s="219"/>
      <c r="E194" s="219"/>
      <c r="F194" s="219"/>
    </row>
    <row r="195" spans="1:6">
      <c r="A195" s="219"/>
      <c r="B195" s="219"/>
      <c r="C195" s="219"/>
      <c r="D195" s="219"/>
      <c r="E195" s="219"/>
      <c r="F195" s="219"/>
    </row>
    <row r="196" spans="1:6">
      <c r="A196" s="219"/>
      <c r="B196" s="219"/>
      <c r="C196" s="219"/>
      <c r="D196" s="219"/>
      <c r="E196" s="219"/>
      <c r="F196" s="219"/>
    </row>
    <row r="197" spans="1:6">
      <c r="A197" s="219"/>
      <c r="B197" s="219"/>
      <c r="C197" s="219"/>
      <c r="D197" s="219"/>
      <c r="E197" s="219"/>
      <c r="F197" s="219"/>
    </row>
    <row r="198" spans="1:6">
      <c r="A198" s="219"/>
      <c r="B198" s="219"/>
      <c r="C198" s="219"/>
      <c r="D198" s="219"/>
      <c r="E198" s="219"/>
      <c r="F198" s="219"/>
    </row>
    <row r="199" spans="1:6">
      <c r="A199" s="219"/>
      <c r="B199" s="219"/>
      <c r="C199" s="219"/>
      <c r="D199" s="219"/>
      <c r="E199" s="219"/>
      <c r="F199" s="219"/>
    </row>
    <row r="200" spans="1:6">
      <c r="A200" s="219"/>
      <c r="B200" s="219"/>
      <c r="C200" s="219"/>
      <c r="D200" s="219"/>
      <c r="E200" s="219"/>
      <c r="F200" s="219"/>
    </row>
    <row r="201" spans="1:6">
      <c r="A201" s="219"/>
      <c r="B201" s="219"/>
      <c r="C201" s="219"/>
      <c r="D201" s="219"/>
      <c r="E201" s="219"/>
      <c r="F201" s="219"/>
    </row>
    <row r="202" spans="1:6">
      <c r="A202" s="219"/>
      <c r="B202" s="219"/>
      <c r="C202" s="219"/>
      <c r="D202" s="219"/>
      <c r="E202" s="219"/>
      <c r="F202" s="219"/>
    </row>
    <row r="203" spans="1:6">
      <c r="A203" s="219"/>
      <c r="B203" s="219"/>
      <c r="C203" s="219"/>
      <c r="D203" s="219"/>
      <c r="E203" s="219"/>
      <c r="F203" s="219"/>
    </row>
    <row r="204" spans="1:6">
      <c r="A204" s="219"/>
      <c r="B204" s="219"/>
      <c r="C204" s="219"/>
      <c r="D204" s="219"/>
      <c r="E204" s="219"/>
      <c r="F204" s="219"/>
    </row>
    <row r="205" spans="1:6">
      <c r="A205" s="219"/>
      <c r="B205" s="219"/>
      <c r="C205" s="219"/>
      <c r="D205" s="219"/>
      <c r="E205" s="219"/>
      <c r="F205" s="219"/>
    </row>
    <row r="206" spans="1:6">
      <c r="A206" s="219"/>
      <c r="B206" s="219"/>
      <c r="C206" s="219"/>
      <c r="D206" s="219"/>
      <c r="E206" s="219"/>
      <c r="F206" s="219"/>
    </row>
    <row r="207" spans="1:6">
      <c r="A207" s="219"/>
      <c r="B207" s="219"/>
      <c r="C207" s="219"/>
      <c r="D207" s="219"/>
      <c r="E207" s="219"/>
      <c r="F207" s="219"/>
    </row>
    <row r="208" spans="1:6">
      <c r="A208" s="219"/>
      <c r="B208" s="219"/>
      <c r="C208" s="219"/>
      <c r="D208" s="219"/>
      <c r="E208" s="219"/>
      <c r="F208" s="219"/>
    </row>
    <row r="209" spans="1:6">
      <c r="A209" s="219"/>
      <c r="B209" s="219"/>
      <c r="C209" s="219"/>
      <c r="D209" s="219"/>
      <c r="E209" s="219"/>
      <c r="F209" s="219"/>
    </row>
    <row r="210" spans="1:6">
      <c r="A210" s="219"/>
      <c r="B210" s="219"/>
      <c r="C210" s="219"/>
      <c r="D210" s="219"/>
      <c r="E210" s="219"/>
      <c r="F210" s="219"/>
    </row>
    <row r="211" spans="1:6">
      <c r="A211" s="219"/>
      <c r="B211" s="219"/>
      <c r="C211" s="219"/>
      <c r="D211" s="219"/>
      <c r="E211" s="219"/>
      <c r="F211" s="219"/>
    </row>
    <row r="212" spans="1:6">
      <c r="A212" s="219"/>
      <c r="B212" s="219"/>
      <c r="C212" s="219"/>
      <c r="D212" s="219"/>
      <c r="E212" s="219"/>
      <c r="F212" s="219"/>
    </row>
    <row r="213" spans="1:6">
      <c r="A213" s="219"/>
      <c r="B213" s="219"/>
      <c r="C213" s="219"/>
      <c r="D213" s="219"/>
      <c r="E213" s="219"/>
      <c r="F213" s="219"/>
    </row>
    <row r="214" spans="1:6">
      <c r="A214" s="219"/>
      <c r="B214" s="219"/>
      <c r="C214" s="219"/>
      <c r="D214" s="219"/>
      <c r="E214" s="219"/>
      <c r="F214" s="219"/>
    </row>
    <row r="215" spans="1:6">
      <c r="A215" s="219"/>
      <c r="B215" s="219"/>
      <c r="C215" s="219"/>
      <c r="D215" s="219"/>
      <c r="E215" s="219"/>
      <c r="F215" s="219"/>
    </row>
    <row r="216" spans="1:6">
      <c r="A216" s="219"/>
      <c r="B216" s="219"/>
      <c r="C216" s="219"/>
      <c r="D216" s="219"/>
      <c r="E216" s="219"/>
      <c r="F216" s="219"/>
    </row>
    <row r="217" spans="1:6">
      <c r="A217" s="219"/>
      <c r="B217" s="219"/>
      <c r="C217" s="219"/>
      <c r="D217" s="219"/>
      <c r="E217" s="219"/>
      <c r="F217" s="219"/>
    </row>
    <row r="218" spans="1:6">
      <c r="A218" s="219"/>
      <c r="B218" s="219"/>
      <c r="C218" s="219"/>
      <c r="D218" s="219"/>
      <c r="E218" s="219"/>
      <c r="F218" s="219"/>
    </row>
    <row r="219" spans="1:6">
      <c r="A219" s="219"/>
      <c r="B219" s="219"/>
      <c r="C219" s="219"/>
      <c r="D219" s="219"/>
      <c r="E219" s="219"/>
      <c r="F219" s="219"/>
    </row>
    <row r="220" spans="1:6">
      <c r="A220" s="219"/>
      <c r="B220" s="219"/>
      <c r="C220" s="219"/>
      <c r="D220" s="219"/>
      <c r="E220" s="219"/>
      <c r="F220" s="219"/>
    </row>
    <row r="221" spans="1:6">
      <c r="A221" s="219"/>
      <c r="B221" s="219"/>
      <c r="C221" s="219"/>
      <c r="D221" s="219"/>
      <c r="E221" s="219"/>
      <c r="F221" s="219"/>
    </row>
    <row r="222" spans="1:6">
      <c r="A222" s="219"/>
      <c r="B222" s="219"/>
      <c r="C222" s="219"/>
      <c r="D222" s="219"/>
      <c r="E222" s="219"/>
      <c r="F222" s="219"/>
    </row>
    <row r="223" spans="1:6">
      <c r="A223" s="219"/>
      <c r="B223" s="219"/>
      <c r="C223" s="219"/>
      <c r="D223" s="219"/>
      <c r="E223" s="219"/>
      <c r="F223" s="219"/>
    </row>
    <row r="224" spans="1:6">
      <c r="A224" s="219"/>
      <c r="B224" s="219"/>
      <c r="C224" s="219"/>
      <c r="D224" s="219"/>
      <c r="E224" s="219"/>
      <c r="F224" s="219"/>
    </row>
    <row r="225" spans="1:6">
      <c r="A225" s="219"/>
      <c r="B225" s="219"/>
      <c r="C225" s="219"/>
      <c r="D225" s="219"/>
      <c r="E225" s="219"/>
      <c r="F225" s="219"/>
    </row>
    <row r="226" spans="1:6">
      <c r="A226" s="219"/>
      <c r="B226" s="219"/>
      <c r="C226" s="219"/>
      <c r="D226" s="219"/>
      <c r="E226" s="219"/>
      <c r="F226" s="219"/>
    </row>
    <row r="227" spans="1:6">
      <c r="A227" s="219"/>
      <c r="B227" s="219"/>
      <c r="C227" s="219"/>
      <c r="D227" s="219"/>
      <c r="E227" s="219"/>
      <c r="F227" s="219"/>
    </row>
    <row r="228" spans="1:6">
      <c r="A228" s="219"/>
      <c r="B228" s="219"/>
      <c r="C228" s="219"/>
      <c r="D228" s="219"/>
      <c r="E228" s="219"/>
      <c r="F228" s="219"/>
    </row>
    <row r="229" spans="1:6">
      <c r="A229" s="219"/>
      <c r="B229" s="219"/>
      <c r="C229" s="219"/>
      <c r="D229" s="219"/>
      <c r="E229" s="219"/>
      <c r="F229" s="219"/>
    </row>
    <row r="230" spans="1:6">
      <c r="A230" s="219"/>
      <c r="B230" s="219"/>
      <c r="C230" s="219"/>
      <c r="D230" s="219"/>
      <c r="E230" s="219"/>
      <c r="F230" s="219"/>
    </row>
    <row r="231" spans="1:6">
      <c r="A231" s="219"/>
      <c r="B231" s="219"/>
      <c r="C231" s="219"/>
      <c r="D231" s="219"/>
      <c r="E231" s="219"/>
      <c r="F231" s="219"/>
    </row>
    <row r="232" spans="1:6">
      <c r="A232" s="219"/>
      <c r="B232" s="219"/>
      <c r="C232" s="219"/>
      <c r="D232" s="219"/>
      <c r="E232" s="219"/>
      <c r="F232" s="219"/>
    </row>
    <row r="233" spans="1:6">
      <c r="A233" s="219"/>
      <c r="B233" s="219"/>
      <c r="C233" s="219"/>
      <c r="D233" s="219"/>
      <c r="E233" s="219"/>
      <c r="F233" s="219"/>
    </row>
    <row r="234" spans="1:6">
      <c r="A234" s="219"/>
      <c r="B234" s="219"/>
      <c r="C234" s="219"/>
      <c r="D234" s="219"/>
      <c r="E234" s="219"/>
      <c r="F234" s="219"/>
    </row>
    <row r="235" spans="1:6">
      <c r="A235" s="219"/>
      <c r="B235" s="219"/>
      <c r="C235" s="219"/>
      <c r="D235" s="219"/>
      <c r="E235" s="219"/>
      <c r="F235" s="219"/>
    </row>
    <row r="236" spans="1:6">
      <c r="A236" s="219"/>
      <c r="B236" s="219"/>
      <c r="C236" s="219"/>
      <c r="D236" s="219"/>
      <c r="E236" s="219"/>
      <c r="F236" s="219"/>
    </row>
    <row r="237" spans="1:6">
      <c r="A237" s="219"/>
      <c r="B237" s="219"/>
      <c r="C237" s="219"/>
      <c r="D237" s="219"/>
      <c r="E237" s="219"/>
      <c r="F237" s="219"/>
    </row>
    <row r="238" spans="1:6">
      <c r="A238" s="219"/>
      <c r="B238" s="219"/>
      <c r="C238" s="219"/>
      <c r="D238" s="219"/>
      <c r="E238" s="219"/>
      <c r="F238" s="219"/>
    </row>
    <row r="239" spans="1:6">
      <c r="A239" s="219"/>
      <c r="B239" s="219"/>
      <c r="C239" s="219"/>
      <c r="D239" s="219"/>
      <c r="E239" s="219"/>
      <c r="F239" s="219"/>
    </row>
    <row r="240" spans="1:6">
      <c r="A240" s="219"/>
      <c r="B240" s="219"/>
      <c r="C240" s="219"/>
      <c r="D240" s="219"/>
      <c r="E240" s="219"/>
      <c r="F240" s="219"/>
    </row>
    <row r="241" spans="1:6">
      <c r="A241" s="219"/>
      <c r="B241" s="219"/>
      <c r="C241" s="219"/>
      <c r="D241" s="219"/>
      <c r="E241" s="219"/>
      <c r="F241" s="219"/>
    </row>
    <row r="242" spans="1:6">
      <c r="A242" s="219"/>
      <c r="B242" s="219"/>
      <c r="C242" s="219"/>
      <c r="D242" s="219"/>
      <c r="E242" s="219"/>
      <c r="F242" s="219"/>
    </row>
    <row r="243" spans="1:6">
      <c r="A243" s="219"/>
      <c r="B243" s="219"/>
      <c r="C243" s="219"/>
      <c r="D243" s="219"/>
      <c r="E243" s="219"/>
      <c r="F243" s="219"/>
    </row>
    <row r="244" spans="1:6">
      <c r="A244" s="219"/>
      <c r="B244" s="219"/>
      <c r="C244" s="219"/>
      <c r="D244" s="219"/>
      <c r="E244" s="219"/>
      <c r="F244" s="219"/>
    </row>
    <row r="245" spans="1:6">
      <c r="A245" s="219"/>
      <c r="B245" s="219"/>
      <c r="C245" s="219"/>
      <c r="D245" s="219"/>
      <c r="E245" s="219"/>
      <c r="F245" s="219"/>
    </row>
    <row r="246" spans="1:6">
      <c r="A246" s="219"/>
      <c r="B246" s="219"/>
      <c r="C246" s="219"/>
      <c r="D246" s="219"/>
      <c r="E246" s="219"/>
      <c r="F246" s="219"/>
    </row>
    <row r="247" spans="1:6">
      <c r="A247" s="219"/>
      <c r="B247" s="219"/>
      <c r="C247" s="219"/>
      <c r="D247" s="219"/>
      <c r="E247" s="219"/>
      <c r="F247" s="219"/>
    </row>
    <row r="248" spans="1:6">
      <c r="A248" s="219"/>
      <c r="B248" s="219"/>
      <c r="C248" s="219"/>
      <c r="D248" s="219"/>
      <c r="E248" s="219"/>
      <c r="F248" s="219"/>
    </row>
    <row r="249" spans="1:6">
      <c r="A249" s="219"/>
      <c r="B249" s="219"/>
      <c r="C249" s="219"/>
      <c r="D249" s="219"/>
      <c r="E249" s="219"/>
      <c r="F249" s="219"/>
    </row>
    <row r="250" spans="1:6">
      <c r="A250" s="219"/>
      <c r="B250" s="219"/>
      <c r="C250" s="219"/>
      <c r="D250" s="219"/>
      <c r="E250" s="219"/>
      <c r="F250" s="219"/>
    </row>
    <row r="251" spans="1:6">
      <c r="A251" s="219"/>
      <c r="B251" s="219"/>
      <c r="C251" s="219"/>
      <c r="D251" s="219"/>
      <c r="E251" s="219"/>
      <c r="F251" s="219"/>
    </row>
    <row r="252" spans="1:6">
      <c r="A252" s="219"/>
      <c r="B252" s="219"/>
      <c r="C252" s="219"/>
      <c r="D252" s="219"/>
      <c r="E252" s="219"/>
      <c r="F252" s="219"/>
    </row>
    <row r="253" spans="1:6">
      <c r="A253" s="219"/>
      <c r="B253" s="219"/>
      <c r="C253" s="219"/>
      <c r="D253" s="219"/>
      <c r="E253" s="219"/>
      <c r="F253" s="219"/>
    </row>
    <row r="254" spans="1:6">
      <c r="A254" s="219"/>
      <c r="B254" s="219"/>
      <c r="C254" s="219"/>
      <c r="D254" s="219"/>
      <c r="E254" s="219"/>
      <c r="F254" s="219"/>
    </row>
    <row r="255" spans="1:6">
      <c r="A255" s="219"/>
      <c r="B255" s="219"/>
      <c r="C255" s="219"/>
      <c r="D255" s="219"/>
      <c r="E255" s="219"/>
      <c r="F255" s="219"/>
    </row>
    <row r="256" spans="1:6">
      <c r="A256" s="219"/>
      <c r="B256" s="219"/>
      <c r="C256" s="219"/>
      <c r="D256" s="219"/>
      <c r="E256" s="219"/>
      <c r="F256" s="219"/>
    </row>
    <row r="257" spans="1:6">
      <c r="A257" s="219"/>
      <c r="B257" s="219"/>
      <c r="C257" s="219"/>
      <c r="D257" s="219"/>
      <c r="E257" s="219"/>
      <c r="F257" s="219"/>
    </row>
    <row r="258" spans="1:6">
      <c r="A258" s="219"/>
      <c r="B258" s="219"/>
      <c r="C258" s="219"/>
      <c r="D258" s="219"/>
      <c r="E258" s="219"/>
      <c r="F258" s="219"/>
    </row>
    <row r="259" spans="1:6">
      <c r="A259" s="219"/>
      <c r="B259" s="219"/>
      <c r="C259" s="219"/>
      <c r="D259" s="219"/>
      <c r="E259" s="219"/>
      <c r="F259" s="219"/>
    </row>
    <row r="260" spans="1:6">
      <c r="A260" s="219"/>
      <c r="B260" s="219"/>
      <c r="C260" s="219"/>
      <c r="D260" s="219"/>
      <c r="E260" s="219"/>
      <c r="F260" s="219"/>
    </row>
    <row r="261" spans="1:6">
      <c r="A261" s="219"/>
      <c r="B261" s="219"/>
      <c r="C261" s="219"/>
      <c r="D261" s="219"/>
      <c r="E261" s="219"/>
      <c r="F261" s="219"/>
    </row>
    <row r="262" spans="1:6">
      <c r="A262" s="219"/>
      <c r="B262" s="219"/>
      <c r="C262" s="219"/>
      <c r="D262" s="219"/>
      <c r="E262" s="219"/>
      <c r="F262" s="219"/>
    </row>
    <row r="263" spans="1:6">
      <c r="A263" s="219"/>
      <c r="B263" s="219"/>
      <c r="C263" s="219"/>
      <c r="D263" s="219"/>
      <c r="E263" s="219"/>
      <c r="F263" s="219"/>
    </row>
    <row r="264" spans="1:6">
      <c r="A264" s="219"/>
      <c r="B264" s="219"/>
      <c r="C264" s="219"/>
      <c r="D264" s="219"/>
      <c r="E264" s="219"/>
      <c r="F264" s="219"/>
    </row>
    <row r="265" spans="1:6">
      <c r="A265" s="219"/>
      <c r="B265" s="219"/>
      <c r="C265" s="219"/>
      <c r="D265" s="219"/>
      <c r="E265" s="219"/>
      <c r="F265" s="219"/>
    </row>
    <row r="266" spans="1:6">
      <c r="A266" s="219"/>
      <c r="B266" s="219"/>
      <c r="C266" s="219"/>
      <c r="D266" s="219"/>
      <c r="E266" s="219"/>
      <c r="F266" s="219"/>
    </row>
    <row r="267" spans="1:6">
      <c r="A267" s="219"/>
      <c r="B267" s="219"/>
      <c r="C267" s="219"/>
      <c r="D267" s="219"/>
      <c r="E267" s="219"/>
      <c r="F267" s="219"/>
    </row>
    <row r="268" spans="1:6">
      <c r="A268" s="219"/>
      <c r="B268" s="219"/>
      <c r="C268" s="219"/>
      <c r="D268" s="219"/>
      <c r="E268" s="219"/>
      <c r="F268" s="219"/>
    </row>
    <row r="269" spans="1:6">
      <c r="A269" s="219"/>
      <c r="B269" s="219"/>
      <c r="C269" s="219"/>
      <c r="D269" s="219"/>
      <c r="E269" s="219"/>
      <c r="F269" s="219"/>
    </row>
    <row r="270" spans="1:6">
      <c r="A270" s="219"/>
      <c r="B270" s="219"/>
      <c r="C270" s="219"/>
      <c r="D270" s="219"/>
      <c r="E270" s="219"/>
      <c r="F270" s="219"/>
    </row>
    <row r="271" spans="1:6">
      <c r="A271" s="219"/>
      <c r="B271" s="219"/>
      <c r="C271" s="219"/>
      <c r="D271" s="219"/>
      <c r="E271" s="219"/>
      <c r="F271" s="219"/>
    </row>
    <row r="272" spans="1:6">
      <c r="A272" s="219"/>
      <c r="B272" s="219"/>
      <c r="C272" s="219"/>
      <c r="D272" s="219"/>
      <c r="E272" s="219"/>
      <c r="F272" s="219"/>
    </row>
    <row r="273" spans="1:6">
      <c r="A273" s="219"/>
      <c r="B273" s="219"/>
      <c r="C273" s="219"/>
      <c r="D273" s="219"/>
      <c r="E273" s="219"/>
      <c r="F273" s="219"/>
    </row>
    <row r="274" spans="1:6">
      <c r="A274" s="219"/>
      <c r="B274" s="219"/>
      <c r="C274" s="219"/>
      <c r="D274" s="219"/>
      <c r="E274" s="219"/>
      <c r="F274" s="219"/>
    </row>
    <row r="275" spans="1:6">
      <c r="A275" s="219"/>
      <c r="B275" s="219"/>
      <c r="C275" s="219"/>
      <c r="D275" s="219"/>
      <c r="E275" s="219"/>
      <c r="F275" s="219"/>
    </row>
    <row r="276" spans="1:6">
      <c r="A276" s="219"/>
      <c r="B276" s="219"/>
      <c r="C276" s="219"/>
      <c r="D276" s="219"/>
      <c r="E276" s="219"/>
      <c r="F276" s="219"/>
    </row>
    <row r="277" spans="1:6">
      <c r="A277" s="219"/>
      <c r="B277" s="219"/>
      <c r="C277" s="219"/>
      <c r="D277" s="219"/>
      <c r="E277" s="219"/>
      <c r="F277" s="219"/>
    </row>
    <row r="278" spans="1:6">
      <c r="A278" s="219"/>
      <c r="B278" s="219"/>
      <c r="C278" s="219"/>
      <c r="D278" s="219"/>
      <c r="E278" s="219"/>
      <c r="F278" s="219"/>
    </row>
    <row r="279" spans="1:6">
      <c r="A279" s="219"/>
      <c r="B279" s="219"/>
      <c r="C279" s="219"/>
      <c r="D279" s="219"/>
      <c r="E279" s="219"/>
      <c r="F279" s="219"/>
    </row>
    <row r="280" spans="1:6">
      <c r="A280" s="219"/>
      <c r="B280" s="219"/>
      <c r="C280" s="219"/>
      <c r="D280" s="219"/>
      <c r="E280" s="219"/>
      <c r="F280" s="219"/>
    </row>
    <row r="281" spans="1:6">
      <c r="A281" s="219"/>
      <c r="B281" s="219"/>
      <c r="C281" s="219"/>
      <c r="D281" s="219"/>
      <c r="E281" s="219"/>
      <c r="F281" s="219"/>
    </row>
    <row r="282" spans="1:6">
      <c r="A282" s="219"/>
      <c r="B282" s="219"/>
      <c r="C282" s="219"/>
      <c r="D282" s="219"/>
      <c r="E282" s="219"/>
      <c r="F282" s="219"/>
    </row>
    <row r="283" spans="1:6">
      <c r="A283" s="219"/>
      <c r="B283" s="219"/>
      <c r="C283" s="219"/>
      <c r="D283" s="219"/>
      <c r="E283" s="219"/>
      <c r="F283" s="219"/>
    </row>
    <row r="284" spans="1:6">
      <c r="A284" s="219"/>
      <c r="B284" s="219"/>
      <c r="C284" s="219"/>
      <c r="D284" s="219"/>
      <c r="E284" s="219"/>
      <c r="F284" s="219"/>
    </row>
    <row r="285" spans="1:6">
      <c r="A285" s="219"/>
      <c r="B285" s="219"/>
      <c r="C285" s="219"/>
      <c r="D285" s="219"/>
      <c r="E285" s="219"/>
      <c r="F285" s="219"/>
    </row>
    <row r="286" spans="1:6">
      <c r="A286" s="219"/>
      <c r="B286" s="219"/>
      <c r="C286" s="219"/>
      <c r="D286" s="219"/>
      <c r="E286" s="219"/>
      <c r="F286" s="219"/>
    </row>
    <row r="287" spans="1:6">
      <c r="A287" s="219"/>
      <c r="B287" s="219"/>
      <c r="C287" s="219"/>
      <c r="D287" s="219"/>
      <c r="E287" s="219"/>
      <c r="F287" s="219"/>
    </row>
    <row r="288" spans="1:6">
      <c r="A288" s="219"/>
      <c r="B288" s="219"/>
      <c r="C288" s="219"/>
      <c r="D288" s="219"/>
      <c r="E288" s="219"/>
      <c r="F288" s="219"/>
    </row>
    <row r="289" spans="1:6">
      <c r="A289" s="219"/>
      <c r="B289" s="219"/>
      <c r="C289" s="219"/>
      <c r="D289" s="219"/>
      <c r="E289" s="219"/>
      <c r="F289" s="219"/>
    </row>
    <row r="290" spans="1:6">
      <c r="A290" s="219"/>
      <c r="B290" s="219"/>
      <c r="C290" s="219"/>
      <c r="D290" s="219"/>
      <c r="E290" s="219"/>
      <c r="F290" s="219"/>
    </row>
    <row r="291" spans="1:6">
      <c r="A291" s="219"/>
      <c r="B291" s="219"/>
      <c r="C291" s="219"/>
      <c r="D291" s="219"/>
      <c r="E291" s="219"/>
      <c r="F291" s="219"/>
    </row>
    <row r="292" spans="1:6">
      <c r="A292" s="219"/>
      <c r="B292" s="219"/>
      <c r="C292" s="219"/>
      <c r="D292" s="219"/>
      <c r="E292" s="219"/>
      <c r="F292" s="219"/>
    </row>
    <row r="293" spans="1:6">
      <c r="A293" s="219"/>
      <c r="B293" s="219"/>
      <c r="C293" s="219"/>
      <c r="D293" s="219"/>
      <c r="E293" s="219"/>
      <c r="F293" s="219"/>
    </row>
    <row r="294" spans="1:6">
      <c r="A294" s="219"/>
      <c r="B294" s="219"/>
      <c r="C294" s="219"/>
      <c r="D294" s="219"/>
      <c r="E294" s="219"/>
      <c r="F294" s="219"/>
    </row>
    <row r="295" spans="1:6">
      <c r="A295" s="219"/>
      <c r="B295" s="219"/>
      <c r="C295" s="219"/>
      <c r="D295" s="219"/>
      <c r="E295" s="219"/>
      <c r="F295" s="219"/>
    </row>
    <row r="296" spans="1:6">
      <c r="A296" s="219"/>
      <c r="B296" s="219"/>
      <c r="C296" s="219"/>
      <c r="D296" s="219"/>
      <c r="E296" s="219"/>
      <c r="F296" s="219"/>
    </row>
    <row r="297" spans="1:6">
      <c r="A297" s="219"/>
      <c r="B297" s="219"/>
      <c r="C297" s="219"/>
      <c r="D297" s="219"/>
      <c r="E297" s="219"/>
      <c r="F297" s="219"/>
    </row>
    <row r="298" spans="1:6">
      <c r="A298" s="219"/>
      <c r="B298" s="219"/>
      <c r="C298" s="219"/>
      <c r="D298" s="219"/>
      <c r="E298" s="219"/>
      <c r="F298" s="219"/>
    </row>
    <row r="299" spans="1:6">
      <c r="A299" s="219"/>
      <c r="B299" s="219"/>
      <c r="C299" s="219"/>
      <c r="D299" s="219"/>
      <c r="E299" s="219"/>
      <c r="F299" s="219"/>
    </row>
    <row r="300" spans="1:6">
      <c r="A300" s="219"/>
      <c r="B300" s="219"/>
      <c r="C300" s="219"/>
      <c r="D300" s="219"/>
      <c r="E300" s="219"/>
      <c r="F300" s="219"/>
    </row>
    <row r="301" spans="1:6">
      <c r="A301" s="219"/>
      <c r="B301" s="219"/>
      <c r="C301" s="219"/>
      <c r="D301" s="219"/>
      <c r="E301" s="219"/>
      <c r="F301" s="219"/>
    </row>
    <row r="302" spans="1:6">
      <c r="A302" s="219"/>
      <c r="B302" s="219"/>
      <c r="C302" s="219"/>
      <c r="D302" s="219"/>
      <c r="E302" s="219"/>
      <c r="F302" s="219"/>
    </row>
    <row r="303" spans="1:6">
      <c r="A303" s="219"/>
      <c r="B303" s="219"/>
      <c r="C303" s="219"/>
      <c r="D303" s="219"/>
      <c r="E303" s="219"/>
      <c r="F303" s="219"/>
    </row>
    <row r="304" spans="1:6">
      <c r="A304" s="219"/>
      <c r="B304" s="219"/>
      <c r="C304" s="219"/>
      <c r="D304" s="219"/>
      <c r="E304" s="219"/>
      <c r="F304" s="219"/>
    </row>
    <row r="305" spans="1:6">
      <c r="A305" s="219"/>
      <c r="B305" s="219"/>
      <c r="C305" s="219"/>
      <c r="D305" s="219"/>
      <c r="E305" s="219"/>
      <c r="F305" s="219"/>
    </row>
    <row r="306" spans="1:6">
      <c r="A306" s="219"/>
      <c r="B306" s="219"/>
      <c r="C306" s="219"/>
      <c r="D306" s="219"/>
      <c r="E306" s="219"/>
      <c r="F306" s="219"/>
    </row>
    <row r="307" spans="1:6">
      <c r="A307" s="219"/>
      <c r="B307" s="219"/>
      <c r="C307" s="219"/>
      <c r="D307" s="219"/>
      <c r="E307" s="219"/>
      <c r="F307" s="219"/>
    </row>
    <row r="308" spans="1:6">
      <c r="A308" s="219"/>
      <c r="B308" s="219"/>
      <c r="C308" s="219"/>
      <c r="D308" s="219"/>
      <c r="E308" s="219"/>
      <c r="F308" s="219"/>
    </row>
    <row r="309" spans="1:6">
      <c r="A309" s="219"/>
      <c r="B309" s="219"/>
      <c r="C309" s="219"/>
      <c r="D309" s="219"/>
      <c r="E309" s="219"/>
      <c r="F309" s="219"/>
    </row>
    <row r="310" spans="1:6">
      <c r="A310" s="219"/>
      <c r="B310" s="219"/>
      <c r="C310" s="219"/>
      <c r="D310" s="219"/>
      <c r="E310" s="219"/>
      <c r="F310" s="219"/>
    </row>
    <row r="311" spans="1:6">
      <c r="A311" s="219"/>
      <c r="B311" s="219"/>
      <c r="C311" s="219"/>
      <c r="D311" s="219"/>
      <c r="E311" s="219"/>
      <c r="F311" s="219"/>
    </row>
    <row r="312" spans="1:6">
      <c r="A312" s="219"/>
      <c r="B312" s="219"/>
      <c r="C312" s="219"/>
      <c r="D312" s="219"/>
      <c r="E312" s="219"/>
      <c r="F312" s="219"/>
    </row>
    <row r="313" spans="1:6">
      <c r="A313" s="219"/>
      <c r="B313" s="219"/>
      <c r="C313" s="219"/>
      <c r="D313" s="219"/>
      <c r="E313" s="219"/>
      <c r="F313" s="219"/>
    </row>
    <row r="314" spans="1:6">
      <c r="A314" s="219"/>
      <c r="B314" s="219"/>
      <c r="C314" s="219"/>
      <c r="D314" s="219"/>
      <c r="E314" s="219"/>
      <c r="F314" s="219"/>
    </row>
    <row r="315" spans="1:6">
      <c r="A315" s="219"/>
      <c r="B315" s="219"/>
      <c r="C315" s="219"/>
      <c r="D315" s="219"/>
      <c r="E315" s="219"/>
      <c r="F315" s="219"/>
    </row>
    <row r="316" spans="1:6">
      <c r="A316" s="219"/>
      <c r="B316" s="219"/>
      <c r="C316" s="219"/>
      <c r="D316" s="219"/>
      <c r="E316" s="219"/>
      <c r="F316" s="219"/>
    </row>
    <row r="317" spans="1:6">
      <c r="A317" s="219"/>
      <c r="B317" s="219"/>
      <c r="C317" s="219"/>
      <c r="D317" s="219"/>
      <c r="E317" s="219"/>
      <c r="F317" s="219"/>
    </row>
    <row r="318" spans="1:6">
      <c r="A318" s="219"/>
      <c r="B318" s="219"/>
      <c r="C318" s="219"/>
      <c r="D318" s="219"/>
      <c r="E318" s="219"/>
      <c r="F318" s="219"/>
    </row>
    <row r="319" spans="1:6">
      <c r="A319" s="219"/>
      <c r="B319" s="219"/>
      <c r="C319" s="219"/>
      <c r="D319" s="219"/>
      <c r="E319" s="219"/>
      <c r="F319" s="219"/>
    </row>
    <row r="320" spans="1:6">
      <c r="A320" s="219"/>
      <c r="B320" s="219"/>
      <c r="C320" s="219"/>
      <c r="D320" s="219"/>
      <c r="E320" s="219"/>
      <c r="F320" s="219"/>
    </row>
    <row r="321" spans="1:6">
      <c r="A321" s="219"/>
      <c r="B321" s="219"/>
      <c r="C321" s="219"/>
      <c r="D321" s="219"/>
      <c r="E321" s="219"/>
      <c r="F321" s="219"/>
    </row>
    <row r="322" spans="1:6">
      <c r="A322" s="219"/>
      <c r="B322" s="219"/>
      <c r="C322" s="219"/>
      <c r="D322" s="219"/>
      <c r="E322" s="219"/>
      <c r="F322" s="219"/>
    </row>
    <row r="323" spans="1:6">
      <c r="A323" s="219"/>
      <c r="B323" s="219"/>
      <c r="C323" s="219"/>
      <c r="D323" s="219"/>
      <c r="E323" s="219"/>
      <c r="F323" s="219"/>
    </row>
    <row r="324" spans="1:6">
      <c r="A324" s="219"/>
      <c r="B324" s="219"/>
      <c r="C324" s="219"/>
      <c r="D324" s="219"/>
      <c r="E324" s="219"/>
      <c r="F324" s="219"/>
    </row>
    <row r="325" spans="1:6">
      <c r="A325" s="219"/>
      <c r="B325" s="219"/>
      <c r="C325" s="219"/>
      <c r="D325" s="219"/>
      <c r="E325" s="219"/>
      <c r="F325" s="219"/>
    </row>
    <row r="326" spans="1:6">
      <c r="A326" s="219"/>
      <c r="B326" s="219"/>
      <c r="C326" s="219"/>
      <c r="D326" s="219"/>
      <c r="E326" s="219"/>
      <c r="F326" s="219"/>
    </row>
    <row r="327" spans="1:6">
      <c r="A327" s="219"/>
      <c r="B327" s="219"/>
      <c r="C327" s="219"/>
      <c r="D327" s="219"/>
      <c r="E327" s="219"/>
      <c r="F327" s="219"/>
    </row>
    <row r="328" spans="1:6">
      <c r="A328" s="219"/>
      <c r="B328" s="219"/>
      <c r="C328" s="219"/>
      <c r="D328" s="219"/>
      <c r="E328" s="219"/>
      <c r="F328" s="219"/>
    </row>
    <row r="329" spans="1:6">
      <c r="A329" s="219"/>
      <c r="B329" s="219"/>
      <c r="C329" s="219"/>
      <c r="D329" s="219"/>
      <c r="E329" s="219"/>
      <c r="F329" s="219"/>
    </row>
    <row r="330" spans="1:6">
      <c r="A330" s="219"/>
      <c r="B330" s="219"/>
      <c r="C330" s="219"/>
      <c r="D330" s="219"/>
      <c r="E330" s="219"/>
      <c r="F330" s="219"/>
    </row>
    <row r="331" spans="1:6">
      <c r="A331" s="219"/>
      <c r="B331" s="219"/>
      <c r="C331" s="219"/>
      <c r="D331" s="219"/>
      <c r="E331" s="219"/>
      <c r="F331" s="219"/>
    </row>
    <row r="332" spans="1:6">
      <c r="A332" s="219"/>
      <c r="B332" s="219"/>
      <c r="C332" s="219"/>
      <c r="D332" s="219"/>
      <c r="E332" s="219"/>
      <c r="F332" s="219"/>
    </row>
    <row r="333" spans="1:6">
      <c r="A333" s="219"/>
      <c r="B333" s="219"/>
      <c r="C333" s="219"/>
      <c r="D333" s="219"/>
      <c r="E333" s="219"/>
      <c r="F333" s="219"/>
    </row>
    <row r="334" spans="1:6">
      <c r="A334" s="219"/>
      <c r="B334" s="219"/>
      <c r="C334" s="219"/>
      <c r="D334" s="219"/>
      <c r="E334" s="219"/>
      <c r="F334" s="219"/>
    </row>
    <row r="335" spans="1:6">
      <c r="A335" s="219"/>
      <c r="B335" s="219"/>
      <c r="C335" s="219"/>
      <c r="D335" s="219"/>
      <c r="E335" s="219"/>
      <c r="F335" s="219"/>
    </row>
    <row r="336" spans="1:6">
      <c r="A336" s="219"/>
      <c r="B336" s="219"/>
      <c r="C336" s="219"/>
      <c r="D336" s="219"/>
      <c r="E336" s="219"/>
      <c r="F336" s="219"/>
    </row>
    <row r="337" spans="1:6">
      <c r="A337" s="219"/>
      <c r="B337" s="219"/>
      <c r="C337" s="219"/>
      <c r="D337" s="219"/>
      <c r="E337" s="219"/>
      <c r="F337" s="219"/>
    </row>
    <row r="338" spans="1:6">
      <c r="A338" s="219"/>
      <c r="B338" s="219"/>
      <c r="C338" s="219"/>
      <c r="D338" s="219"/>
      <c r="E338" s="219"/>
      <c r="F338" s="219"/>
    </row>
    <row r="339" spans="1:6">
      <c r="A339" s="219"/>
      <c r="B339" s="219"/>
      <c r="C339" s="219"/>
      <c r="D339" s="219"/>
      <c r="E339" s="219"/>
      <c r="F339" s="219"/>
    </row>
    <row r="340" spans="1:6">
      <c r="A340" s="219"/>
      <c r="B340" s="219"/>
      <c r="C340" s="219"/>
      <c r="D340" s="219"/>
      <c r="E340" s="219"/>
      <c r="F340" s="219"/>
    </row>
    <row r="341" spans="1:6">
      <c r="A341" s="219"/>
      <c r="B341" s="219"/>
      <c r="C341" s="219"/>
      <c r="D341" s="219"/>
      <c r="E341" s="219"/>
      <c r="F341" s="219"/>
    </row>
    <row r="342" spans="1:6">
      <c r="A342" s="219"/>
      <c r="B342" s="219"/>
      <c r="C342" s="219"/>
      <c r="D342" s="219"/>
      <c r="E342" s="219"/>
      <c r="F342" s="219"/>
    </row>
    <row r="343" spans="1:6">
      <c r="A343" s="219"/>
      <c r="B343" s="219"/>
      <c r="C343" s="219"/>
      <c r="D343" s="219"/>
      <c r="E343" s="219"/>
      <c r="F343" s="219"/>
    </row>
    <row r="344" spans="1:6">
      <c r="A344" s="219"/>
      <c r="B344" s="219"/>
      <c r="C344" s="219"/>
      <c r="D344" s="219"/>
      <c r="E344" s="219"/>
      <c r="F344" s="219"/>
    </row>
    <row r="345" spans="1:6">
      <c r="A345" s="219"/>
      <c r="B345" s="219"/>
      <c r="C345" s="219"/>
      <c r="D345" s="219"/>
      <c r="E345" s="219"/>
      <c r="F345" s="219"/>
    </row>
    <row r="346" spans="1:6">
      <c r="A346" s="219"/>
      <c r="B346" s="219"/>
      <c r="C346" s="219"/>
      <c r="D346" s="219"/>
      <c r="E346" s="219"/>
      <c r="F346" s="219"/>
    </row>
    <row r="347" spans="1:6">
      <c r="A347" s="219"/>
      <c r="B347" s="219"/>
      <c r="C347" s="219"/>
      <c r="D347" s="219"/>
      <c r="E347" s="219"/>
      <c r="F347" s="219"/>
    </row>
    <row r="348" spans="1:6">
      <c r="A348" s="219"/>
      <c r="B348" s="219"/>
      <c r="C348" s="219"/>
      <c r="D348" s="219"/>
      <c r="E348" s="219"/>
      <c r="F348" s="219"/>
    </row>
    <row r="349" spans="1:6">
      <c r="A349" s="219"/>
      <c r="B349" s="219"/>
      <c r="C349" s="219"/>
      <c r="D349" s="219"/>
      <c r="E349" s="219"/>
      <c r="F349" s="219"/>
    </row>
    <row r="350" spans="1:6">
      <c r="A350" s="219"/>
      <c r="B350" s="219"/>
      <c r="C350" s="219"/>
      <c r="D350" s="219"/>
      <c r="E350" s="219"/>
      <c r="F350" s="219"/>
    </row>
    <row r="351" spans="1:6">
      <c r="A351" s="219"/>
      <c r="B351" s="219"/>
      <c r="C351" s="219"/>
      <c r="D351" s="219"/>
      <c r="E351" s="219"/>
      <c r="F351" s="219"/>
    </row>
    <row r="352" spans="1:6">
      <c r="A352" s="219"/>
      <c r="B352" s="219"/>
      <c r="C352" s="219"/>
      <c r="D352" s="219"/>
      <c r="E352" s="219"/>
      <c r="F352" s="219"/>
    </row>
    <row r="353" spans="1:6">
      <c r="A353" s="219"/>
      <c r="B353" s="219"/>
      <c r="C353" s="219"/>
      <c r="D353" s="219"/>
      <c r="E353" s="219"/>
      <c r="F353" s="219"/>
    </row>
    <row r="354" spans="1:6">
      <c r="A354" s="219"/>
      <c r="B354" s="219"/>
      <c r="C354" s="219"/>
      <c r="D354" s="219"/>
      <c r="E354" s="219"/>
      <c r="F354" s="219"/>
    </row>
    <row r="355" spans="1:6">
      <c r="A355" s="219"/>
      <c r="B355" s="219"/>
      <c r="C355" s="219"/>
      <c r="D355" s="219"/>
      <c r="E355" s="219"/>
      <c r="F355" s="219"/>
    </row>
    <row r="356" spans="1:6">
      <c r="A356" s="219"/>
      <c r="B356" s="219"/>
      <c r="C356" s="219"/>
      <c r="D356" s="219"/>
      <c r="E356" s="219"/>
      <c r="F356" s="219"/>
    </row>
    <row r="357" spans="1:6">
      <c r="A357" s="219"/>
      <c r="B357" s="219"/>
      <c r="C357" s="219"/>
      <c r="D357" s="219"/>
      <c r="E357" s="219"/>
      <c r="F357" s="219"/>
    </row>
    <row r="358" spans="1:6">
      <c r="A358" s="219"/>
      <c r="B358" s="219"/>
      <c r="C358" s="219"/>
      <c r="D358" s="219"/>
      <c r="E358" s="219"/>
      <c r="F358" s="219"/>
    </row>
    <row r="359" spans="1:6">
      <c r="A359" s="219"/>
      <c r="B359" s="219"/>
      <c r="C359" s="219"/>
      <c r="D359" s="219"/>
      <c r="E359" s="219"/>
      <c r="F359" s="219"/>
    </row>
    <row r="360" spans="1:6">
      <c r="A360" s="219"/>
      <c r="B360" s="219"/>
      <c r="C360" s="219"/>
      <c r="D360" s="219"/>
      <c r="E360" s="219"/>
      <c r="F360" s="219"/>
    </row>
    <row r="361" spans="1:6">
      <c r="A361" s="219"/>
      <c r="B361" s="219"/>
      <c r="C361" s="219"/>
      <c r="D361" s="219"/>
      <c r="E361" s="219"/>
      <c r="F361" s="219"/>
    </row>
    <row r="362" spans="1:6">
      <c r="A362" s="219"/>
      <c r="B362" s="219"/>
      <c r="C362" s="219"/>
      <c r="D362" s="219"/>
      <c r="E362" s="219"/>
      <c r="F362" s="219"/>
    </row>
    <row r="363" spans="1:6">
      <c r="A363" s="219"/>
      <c r="B363" s="219"/>
      <c r="C363" s="219"/>
      <c r="D363" s="219"/>
      <c r="E363" s="219"/>
      <c r="F363" s="219"/>
    </row>
    <row r="364" spans="1:6">
      <c r="A364" s="219"/>
      <c r="B364" s="219"/>
      <c r="C364" s="219"/>
      <c r="D364" s="219"/>
      <c r="E364" s="219"/>
      <c r="F364" s="219"/>
    </row>
    <row r="365" spans="1:6">
      <c r="A365" s="219"/>
      <c r="B365" s="219"/>
      <c r="C365" s="219"/>
      <c r="D365" s="219"/>
      <c r="E365" s="219"/>
      <c r="F365" s="219"/>
    </row>
    <row r="366" spans="1:6">
      <c r="A366" s="219"/>
      <c r="B366" s="219"/>
      <c r="C366" s="219"/>
      <c r="D366" s="219"/>
      <c r="E366" s="219"/>
      <c r="F366" s="219"/>
    </row>
    <row r="367" spans="1:6">
      <c r="A367" s="219"/>
      <c r="B367" s="219"/>
      <c r="C367" s="219"/>
      <c r="D367" s="219"/>
      <c r="E367" s="219"/>
      <c r="F367" s="219"/>
    </row>
    <row r="368" spans="1:6">
      <c r="A368" s="219"/>
      <c r="B368" s="219"/>
      <c r="C368" s="219"/>
      <c r="D368" s="219"/>
      <c r="E368" s="219"/>
      <c r="F368" s="219"/>
    </row>
    <row r="369" spans="1:6">
      <c r="A369" s="219"/>
      <c r="B369" s="219"/>
      <c r="C369" s="219"/>
      <c r="D369" s="219"/>
      <c r="E369" s="219"/>
      <c r="F369" s="219"/>
    </row>
    <row r="370" spans="1:6">
      <c r="A370" s="219"/>
      <c r="B370" s="219"/>
      <c r="C370" s="219"/>
      <c r="D370" s="219"/>
      <c r="E370" s="219"/>
      <c r="F370" s="219"/>
    </row>
    <row r="371" spans="1:6">
      <c r="A371" s="219"/>
      <c r="B371" s="219"/>
      <c r="C371" s="219"/>
      <c r="D371" s="219"/>
      <c r="E371" s="219"/>
      <c r="F371" s="219"/>
    </row>
    <row r="372" spans="1:6">
      <c r="A372" s="219"/>
      <c r="B372" s="219"/>
      <c r="C372" s="219"/>
      <c r="D372" s="219"/>
      <c r="E372" s="219"/>
      <c r="F372" s="219"/>
    </row>
    <row r="373" spans="1:6">
      <c r="A373" s="219"/>
      <c r="B373" s="219"/>
      <c r="C373" s="219"/>
      <c r="D373" s="219"/>
      <c r="E373" s="219"/>
      <c r="F373" s="219"/>
    </row>
    <row r="374" spans="1:6">
      <c r="A374" s="219"/>
      <c r="B374" s="219"/>
      <c r="C374" s="219"/>
      <c r="D374" s="219"/>
      <c r="E374" s="219"/>
      <c r="F374" s="219"/>
    </row>
    <row r="375" spans="1:6">
      <c r="A375" s="219"/>
      <c r="B375" s="219"/>
      <c r="C375" s="219"/>
      <c r="D375" s="219"/>
      <c r="E375" s="219"/>
      <c r="F375" s="219"/>
    </row>
    <row r="376" spans="1:6">
      <c r="A376" s="219"/>
      <c r="B376" s="219"/>
      <c r="C376" s="219"/>
      <c r="D376" s="219"/>
      <c r="E376" s="219"/>
      <c r="F376" s="219"/>
    </row>
    <row r="377" spans="1:6">
      <c r="A377" s="219"/>
      <c r="B377" s="219"/>
      <c r="C377" s="219"/>
      <c r="D377" s="219"/>
      <c r="E377" s="219"/>
      <c r="F377" s="219"/>
    </row>
    <row r="378" spans="1:6">
      <c r="A378" s="219"/>
      <c r="B378" s="219"/>
      <c r="C378" s="219"/>
      <c r="D378" s="219"/>
      <c r="E378" s="219"/>
      <c r="F378" s="219"/>
    </row>
    <row r="379" spans="1:6">
      <c r="A379" s="219"/>
      <c r="B379" s="219"/>
      <c r="C379" s="219"/>
      <c r="D379" s="219"/>
      <c r="E379" s="219"/>
      <c r="F379" s="219"/>
    </row>
    <row r="380" spans="1:6">
      <c r="A380" s="219"/>
      <c r="B380" s="219"/>
      <c r="C380" s="219"/>
      <c r="D380" s="219"/>
      <c r="E380" s="219"/>
      <c r="F380" s="219"/>
    </row>
    <row r="381" spans="1:6">
      <c r="A381" s="219"/>
      <c r="B381" s="219"/>
      <c r="C381" s="219"/>
      <c r="D381" s="219"/>
      <c r="E381" s="219"/>
      <c r="F381" s="219"/>
    </row>
    <row r="382" spans="1:6">
      <c r="A382" s="219"/>
      <c r="B382" s="219"/>
      <c r="C382" s="219"/>
      <c r="D382" s="219"/>
      <c r="E382" s="219"/>
      <c r="F382" s="219"/>
    </row>
    <row r="383" spans="1:6">
      <c r="A383" s="219"/>
      <c r="B383" s="219"/>
      <c r="C383" s="219"/>
      <c r="D383" s="219"/>
      <c r="E383" s="219"/>
      <c r="F383" s="219"/>
    </row>
    <row r="384" spans="1:6">
      <c r="A384" s="219"/>
      <c r="B384" s="219"/>
      <c r="C384" s="219"/>
      <c r="D384" s="219"/>
      <c r="E384" s="219"/>
      <c r="F384" s="219"/>
    </row>
    <row r="385" spans="1:6">
      <c r="A385" s="219"/>
      <c r="B385" s="219"/>
      <c r="C385" s="219"/>
      <c r="D385" s="219"/>
      <c r="E385" s="219"/>
      <c r="F385" s="219"/>
    </row>
    <row r="386" spans="1:6">
      <c r="A386" s="219"/>
      <c r="B386" s="219"/>
      <c r="C386" s="219"/>
      <c r="D386" s="219"/>
      <c r="E386" s="219"/>
      <c r="F386" s="219"/>
    </row>
    <row r="387" spans="1:6">
      <c r="A387" s="219"/>
      <c r="B387" s="219"/>
      <c r="C387" s="219"/>
      <c r="D387" s="219"/>
      <c r="E387" s="219"/>
      <c r="F387" s="219"/>
    </row>
    <row r="388" spans="1:6">
      <c r="A388" s="219"/>
      <c r="B388" s="219"/>
      <c r="C388" s="219"/>
      <c r="D388" s="219"/>
      <c r="E388" s="219"/>
      <c r="F388" s="219"/>
    </row>
    <row r="389" spans="1:6">
      <c r="A389" s="219"/>
      <c r="B389" s="219"/>
      <c r="C389" s="219"/>
      <c r="D389" s="219"/>
      <c r="E389" s="219"/>
      <c r="F389" s="219"/>
    </row>
    <row r="390" spans="1:6">
      <c r="A390" s="219"/>
      <c r="B390" s="219"/>
      <c r="C390" s="219"/>
      <c r="D390" s="219"/>
      <c r="E390" s="219"/>
      <c r="F390" s="219"/>
    </row>
    <row r="391" spans="1:6">
      <c r="A391" s="219"/>
      <c r="B391" s="219"/>
      <c r="C391" s="219"/>
      <c r="D391" s="219"/>
      <c r="E391" s="219"/>
      <c r="F391" s="219"/>
    </row>
    <row r="392" spans="1:6">
      <c r="A392" s="219"/>
      <c r="B392" s="219"/>
      <c r="C392" s="219"/>
      <c r="D392" s="219"/>
      <c r="E392" s="219"/>
      <c r="F392" s="219"/>
    </row>
    <row r="393" spans="1:6">
      <c r="A393" s="219"/>
      <c r="B393" s="219"/>
      <c r="C393" s="219"/>
      <c r="D393" s="219"/>
      <c r="E393" s="219"/>
      <c r="F393" s="219"/>
    </row>
    <row r="394" spans="1:6">
      <c r="A394" s="219"/>
      <c r="B394" s="219"/>
      <c r="C394" s="219"/>
      <c r="D394" s="219"/>
      <c r="E394" s="219"/>
      <c r="F394" s="219"/>
    </row>
    <row r="395" spans="1:6">
      <c r="A395" s="219"/>
      <c r="B395" s="219"/>
      <c r="C395" s="219"/>
      <c r="D395" s="219"/>
      <c r="E395" s="219"/>
      <c r="F395" s="219"/>
    </row>
    <row r="396" spans="1:6">
      <c r="A396" s="219"/>
      <c r="B396" s="219"/>
      <c r="C396" s="219"/>
      <c r="D396" s="219"/>
      <c r="E396" s="219"/>
      <c r="F396" s="219"/>
    </row>
    <row r="397" spans="1:6">
      <c r="A397" s="219"/>
      <c r="B397" s="219"/>
      <c r="C397" s="219"/>
      <c r="D397" s="219"/>
      <c r="E397" s="219"/>
      <c r="F397" s="219"/>
    </row>
    <row r="398" spans="1:6">
      <c r="A398" s="219"/>
      <c r="B398" s="219"/>
      <c r="C398" s="219"/>
      <c r="D398" s="219"/>
      <c r="E398" s="219"/>
      <c r="F398" s="219"/>
    </row>
    <row r="399" spans="1:6">
      <c r="A399" s="219"/>
      <c r="B399" s="219"/>
      <c r="C399" s="219"/>
      <c r="D399" s="219"/>
      <c r="E399" s="219"/>
      <c r="F399" s="219"/>
    </row>
    <row r="400" spans="1:6">
      <c r="A400" s="219"/>
      <c r="B400" s="219"/>
      <c r="C400" s="219"/>
      <c r="D400" s="219"/>
      <c r="E400" s="219"/>
      <c r="F400" s="219"/>
    </row>
    <row r="401" spans="1:6">
      <c r="A401" s="219"/>
      <c r="B401" s="219"/>
      <c r="C401" s="219"/>
      <c r="D401" s="219"/>
      <c r="E401" s="219"/>
      <c r="F401" s="219"/>
    </row>
    <row r="402" spans="1:6">
      <c r="A402" s="219"/>
      <c r="B402" s="219"/>
      <c r="C402" s="219"/>
      <c r="D402" s="219"/>
      <c r="E402" s="219"/>
      <c r="F402" s="219"/>
    </row>
    <row r="403" spans="1:6">
      <c r="A403" s="219"/>
      <c r="B403" s="219"/>
      <c r="C403" s="219"/>
      <c r="D403" s="219"/>
      <c r="E403" s="219"/>
      <c r="F403" s="219"/>
    </row>
    <row r="404" spans="1:6">
      <c r="A404" s="219"/>
      <c r="B404" s="219"/>
      <c r="C404" s="219"/>
      <c r="D404" s="219"/>
      <c r="E404" s="219"/>
      <c r="F404" s="219"/>
    </row>
    <row r="405" spans="1:6">
      <c r="A405" s="219"/>
      <c r="B405" s="219"/>
      <c r="C405" s="219"/>
      <c r="D405" s="219"/>
      <c r="E405" s="219"/>
      <c r="F405" s="219"/>
    </row>
    <row r="406" spans="1:6">
      <c r="A406" s="219"/>
      <c r="B406" s="219"/>
      <c r="C406" s="219"/>
      <c r="D406" s="219"/>
      <c r="E406" s="219"/>
      <c r="F406" s="219"/>
    </row>
    <row r="407" spans="1:6">
      <c r="A407" s="219"/>
      <c r="B407" s="219"/>
      <c r="C407" s="219"/>
      <c r="D407" s="219"/>
      <c r="E407" s="219"/>
      <c r="F407" s="219"/>
    </row>
    <row r="408" spans="1:6">
      <c r="A408" s="219"/>
      <c r="B408" s="219"/>
      <c r="C408" s="219"/>
      <c r="D408" s="219"/>
      <c r="E408" s="219"/>
      <c r="F408" s="219"/>
    </row>
    <row r="409" spans="1:6">
      <c r="A409" s="219"/>
      <c r="B409" s="219"/>
      <c r="C409" s="219"/>
      <c r="D409" s="219"/>
      <c r="E409" s="219"/>
      <c r="F409" s="219"/>
    </row>
    <row r="410" spans="1:6">
      <c r="A410" s="219"/>
      <c r="B410" s="219"/>
      <c r="C410" s="219"/>
      <c r="D410" s="219"/>
      <c r="E410" s="219"/>
      <c r="F410" s="219"/>
    </row>
    <row r="411" spans="1:6">
      <c r="A411" s="219"/>
      <c r="B411" s="219"/>
      <c r="C411" s="219"/>
      <c r="D411" s="219"/>
      <c r="E411" s="219"/>
      <c r="F411" s="219"/>
    </row>
    <row r="412" spans="1:6">
      <c r="A412" s="219"/>
      <c r="B412" s="219"/>
      <c r="C412" s="219"/>
      <c r="D412" s="219"/>
      <c r="E412" s="219"/>
      <c r="F412" s="219"/>
    </row>
    <row r="413" spans="1:6">
      <c r="A413" s="219"/>
      <c r="B413" s="219"/>
      <c r="C413" s="219"/>
      <c r="D413" s="219"/>
      <c r="E413" s="219"/>
      <c r="F413" s="219"/>
    </row>
    <row r="414" spans="1:6">
      <c r="A414" s="219"/>
      <c r="B414" s="219"/>
      <c r="C414" s="219"/>
      <c r="D414" s="219"/>
      <c r="E414" s="219"/>
      <c r="F414" s="219"/>
    </row>
    <row r="415" spans="1:6">
      <c r="A415" s="219"/>
      <c r="B415" s="219"/>
      <c r="C415" s="219"/>
      <c r="D415" s="219"/>
      <c r="E415" s="219"/>
      <c r="F415" s="219"/>
    </row>
    <row r="416" spans="1:6">
      <c r="A416" s="219"/>
      <c r="B416" s="219"/>
      <c r="C416" s="219"/>
      <c r="D416" s="219"/>
      <c r="E416" s="219"/>
      <c r="F416" s="219"/>
    </row>
    <row r="417" spans="1:6">
      <c r="A417" s="219"/>
      <c r="B417" s="219"/>
      <c r="C417" s="219"/>
      <c r="D417" s="219"/>
      <c r="E417" s="219"/>
      <c r="F417" s="219"/>
    </row>
    <row r="418" spans="1:6">
      <c r="A418" s="219"/>
      <c r="B418" s="219"/>
      <c r="C418" s="219"/>
      <c r="D418" s="219"/>
      <c r="E418" s="219"/>
      <c r="F418" s="219"/>
    </row>
    <row r="419" spans="1:6">
      <c r="A419" s="219"/>
      <c r="B419" s="219"/>
      <c r="C419" s="219"/>
      <c r="D419" s="219"/>
      <c r="E419" s="219"/>
      <c r="F419" s="219"/>
    </row>
    <row r="420" spans="1:6">
      <c r="A420" s="219"/>
      <c r="B420" s="219"/>
      <c r="C420" s="219"/>
      <c r="D420" s="219"/>
      <c r="E420" s="219"/>
      <c r="F420" s="219"/>
    </row>
    <row r="421" spans="1:6">
      <c r="A421" s="219"/>
      <c r="B421" s="219"/>
      <c r="C421" s="219"/>
      <c r="D421" s="219"/>
      <c r="E421" s="219"/>
      <c r="F421" s="219"/>
    </row>
    <row r="422" spans="1:6">
      <c r="A422" s="219"/>
      <c r="B422" s="219"/>
      <c r="C422" s="219"/>
      <c r="D422" s="219"/>
      <c r="E422" s="219"/>
      <c r="F422" s="219"/>
    </row>
    <row r="423" spans="1:6">
      <c r="A423" s="219"/>
      <c r="B423" s="219"/>
      <c r="C423" s="219"/>
      <c r="D423" s="219"/>
      <c r="E423" s="219"/>
      <c r="F423" s="219"/>
    </row>
    <row r="424" spans="1:6">
      <c r="A424" s="219"/>
      <c r="B424" s="219"/>
      <c r="C424" s="219"/>
      <c r="D424" s="219"/>
      <c r="E424" s="219"/>
      <c r="F424" s="219"/>
    </row>
    <row r="425" spans="1:6">
      <c r="A425" s="219"/>
      <c r="B425" s="219"/>
      <c r="C425" s="219"/>
      <c r="D425" s="219"/>
      <c r="E425" s="219"/>
      <c r="F425" s="219"/>
    </row>
    <row r="426" spans="1:6">
      <c r="A426" s="219"/>
      <c r="B426" s="219"/>
      <c r="C426" s="219"/>
      <c r="D426" s="219"/>
      <c r="E426" s="219"/>
      <c r="F426" s="219"/>
    </row>
    <row r="427" spans="1:6">
      <c r="A427" s="219"/>
      <c r="B427" s="219"/>
      <c r="C427" s="219"/>
      <c r="D427" s="219"/>
      <c r="E427" s="219"/>
      <c r="F427" s="219"/>
    </row>
  </sheetData>
  <sheetProtection algorithmName="SHA-512" hashValue="S+MKQlpC0ZXucYotafJ8TRfuzdtgR1RxhRKpNrO253vfg08qaIpWwQAxiAf7X+z/LfqO4lO64sZcbJ9Q1BeAgA==" saltValue="UIGw7RRtQby+Eg1RiKxQ+w==" spinCount="100000" sheet="1" selectLockedCells="1"/>
  <dataConsolidate/>
  <phoneticPr fontId="26" type="noConversion"/>
  <dataValidations count="8">
    <dataValidation type="list" allowBlank="1" showInputMessage="1" showErrorMessage="1" errorTitle="输入有误" error="请在下拉菜单中选择，不得手动输入文字" sqref="B2 D2" xr:uid="{00000000-0002-0000-0400-000000000000}">
      <formula1>Listed</formula1>
    </dataValidation>
    <dataValidation allowBlank="1" showInputMessage="1" showErrorMessage="1" errorTitle="输入有误" error="请从下拉菜单选择，不得手工输入" sqref="B11" xr:uid="{00000000-0002-0000-0400-000001000000}"/>
    <dataValidation allowBlank="1" showInputMessage="1" showErrorMessage="1" prompt="请填写标准名称、标准号、执行类别，如《锅炉大气污染物排放标准》（GB13271-2014）表2。" sqref="F2:G2" xr:uid="{00000000-0002-0000-0400-000002000000}"/>
    <dataValidation type="decimal" allowBlank="1" showInputMessage="1" showErrorMessage="1" errorTitle="数据有误" error="请填写大于等于0的数值" prompt="请注意计量单位；_x000a_如不产生工艺废气，数值请写0，数据来源请选无。" sqref="B7" xr:uid="{00000000-0002-0000-0400-000003000000}">
      <formula1>0</formula1>
      <formula2>9.99999999999999E+21</formula2>
    </dataValidation>
    <dataValidation type="decimal" allowBlank="1" showInputMessage="1" showErrorMessage="1" errorTitle="数据有误" error="请填写大于等于0的数值" prompt="指燃煤、油、气锅炉、烘干炉、锻造加热炉，退火炉及其它燃料燃烧炉窑在燃烧过程中所排废气总量。如不涉及，数值请写0，数据来源请选无。" sqref="B8" xr:uid="{00000000-0002-0000-0400-000004000000}">
      <formula1>0</formula1>
      <formula2>9.99999999999999E+21</formula2>
    </dataValidation>
    <dataValidation type="decimal" allowBlank="1" showInputMessage="1" showErrorMessage="1" errorTitle="数据有误" error="请填写大于等于0的数值" prompt="请依据排污许可或当地控制文件填写。如相关文件中无该项因子的总量核定信息则无须填写。" sqref="B12:B16" xr:uid="{00000000-0002-0000-0400-000005000000}">
      <formula1>0</formula1>
      <formula2>9999999999999990000</formula2>
    </dataValidation>
    <dataValidation type="list" allowBlank="1" showInputMessage="1" showErrorMessage="1" errorTitle="输入有误" error="请在下拉菜单中选择，不得手动输入文字" prompt="请对照环评批复、排污许可证等文件识别。" sqref="G20:G46" xr:uid="{00000000-0002-0000-0400-000006000000}">
      <formula1>Listed</formula1>
    </dataValidation>
    <dataValidation type="decimal" allowBlank="1" showInputMessage="1" showErrorMessage="1" errorTitle="数据有误" error="请填写大于等于0的数值" prompt="请注意计量单位；请将污染因子填写齐全；_x000a_如未检出或低于检测限，数值请写0，并选择数据来源和计算方法。_x000a_如不产生该项污染物，则无需填写。_x000a_" sqref="C20:C46" xr:uid="{00000000-0002-0000-0400-000007000000}">
      <formula1>0</formula1>
      <formula2>9.99999999999999E+21</formula2>
    </dataValidation>
  </dataValidations>
  <pageMargins left="0.69930555555555551" right="0.69930555555555551" top="0.75" bottom="0.75" header="0.3" footer="0.3"/>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errorTitle="输入有误" error="请从下拉菜单选择，不得手工输入" xr:uid="{00000000-0002-0000-0400-000008000000}">
          <x14:formula1>
            <xm:f>企业基本信息!$A$114:$A$124</xm:f>
          </x14:formula1>
          <xm:sqref>E20:E46 D7:D8</xm:sqref>
        </x14:dataValidation>
        <x14:dataValidation type="list" allowBlank="1" showInputMessage="1" showErrorMessage="1" errorTitle="输入有误" error="请从下拉菜单选择，不得手工输入" xr:uid="{00000000-0002-0000-0400-000009000000}">
          <x14:formula1>
            <xm:f>企业基本信息!$A$128:$A$133</xm:f>
          </x14:formula1>
          <xm:sqref>F20:F46 E7:E8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45B559"/>
  </sheetPr>
  <dimension ref="A1:DT235"/>
  <sheetViews>
    <sheetView zoomScaleNormal="70" zoomScalePageLayoutView="70" workbookViewId="0">
      <selection activeCell="B4" sqref="B4"/>
    </sheetView>
  </sheetViews>
  <sheetFormatPr defaultColWidth="8.83203125" defaultRowHeight="15"/>
  <cols>
    <col min="1" max="1" width="25.33203125" style="119" customWidth="1"/>
    <col min="2" max="2" width="21.58203125" style="119" customWidth="1"/>
    <col min="3" max="3" width="31.5" style="119" customWidth="1"/>
    <col min="4" max="4" width="38" style="119" customWidth="1"/>
    <col min="5" max="5" width="33.08203125" style="119" customWidth="1"/>
    <col min="6" max="6" width="36.08203125" style="119" customWidth="1"/>
    <col min="7" max="7" width="32.58203125" style="119" customWidth="1"/>
    <col min="8" max="8" width="20.08203125" style="119" customWidth="1"/>
    <col min="9" max="9" width="8.5" style="119" customWidth="1"/>
    <col min="10" max="10" width="39.5" style="119" customWidth="1"/>
    <col min="11" max="11" width="34.83203125" style="119" customWidth="1"/>
    <col min="12" max="12" width="12.08203125" style="119" customWidth="1"/>
    <col min="13" max="13" width="8.83203125" style="119"/>
    <col min="14" max="14" width="36.83203125" style="119" customWidth="1"/>
    <col min="15" max="15" width="35.58203125" style="119" customWidth="1"/>
    <col min="16" max="124" width="8.83203125" style="85"/>
    <col min="125" max="16384" width="8.83203125" style="119"/>
  </cols>
  <sheetData>
    <row r="1" spans="1:124" s="85" customFormat="1" ht="15.5" thickBot="1"/>
    <row r="2" spans="1:124" ht="30.5" thickBot="1">
      <c r="A2" s="157" t="s">
        <v>1083</v>
      </c>
      <c r="B2" s="249" t="s">
        <v>567</v>
      </c>
      <c r="C2" s="248" t="s">
        <v>568</v>
      </c>
      <c r="D2" s="249" t="s">
        <v>1246</v>
      </c>
      <c r="E2" s="85"/>
      <c r="F2" s="85"/>
      <c r="G2" s="85"/>
      <c r="H2" s="85"/>
      <c r="I2" s="85"/>
      <c r="J2" s="85"/>
      <c r="K2" s="85"/>
      <c r="L2" s="85"/>
      <c r="M2" s="85"/>
      <c r="N2" s="85"/>
      <c r="O2" s="85"/>
    </row>
    <row r="3" spans="1:124" ht="32.15" customHeight="1" thickBot="1">
      <c r="A3" s="204" t="s">
        <v>1276</v>
      </c>
      <c r="B3" s="238"/>
      <c r="C3" s="137" t="s">
        <v>954</v>
      </c>
      <c r="D3" s="269"/>
      <c r="E3" s="85"/>
      <c r="F3" s="85"/>
      <c r="G3" s="85"/>
      <c r="H3" s="85"/>
      <c r="I3" s="85"/>
      <c r="J3" s="85"/>
      <c r="K3" s="85"/>
      <c r="L3" s="85"/>
      <c r="M3" s="85"/>
      <c r="N3" s="85"/>
      <c r="O3" s="85"/>
    </row>
    <row r="4" spans="1:124" ht="32.15" customHeight="1" thickBot="1">
      <c r="A4" s="204" t="s">
        <v>1114</v>
      </c>
      <c r="B4" s="238"/>
      <c r="C4" s="204" t="s">
        <v>1101</v>
      </c>
      <c r="D4" s="323"/>
      <c r="E4" s="85"/>
      <c r="F4" s="85"/>
      <c r="G4" s="85"/>
      <c r="H4" s="85"/>
      <c r="I4" s="85"/>
      <c r="J4" s="85"/>
      <c r="K4" s="85"/>
      <c r="L4" s="85"/>
      <c r="M4" s="85"/>
      <c r="N4" s="85"/>
      <c r="O4" s="85"/>
    </row>
    <row r="5" spans="1:124" ht="32.15" customHeight="1" thickBot="1">
      <c r="A5" s="204" t="s">
        <v>1131</v>
      </c>
      <c r="B5" s="204">
        <f>SUM(H10:H24)+SUM(补充信息!H36:H55)</f>
        <v>0</v>
      </c>
      <c r="C5" s="204" t="s">
        <v>1132</v>
      </c>
      <c r="D5" s="323"/>
      <c r="E5" s="85"/>
      <c r="F5" s="85"/>
      <c r="G5" s="85"/>
      <c r="H5" s="85"/>
      <c r="I5" s="85"/>
      <c r="J5" s="85"/>
      <c r="K5" s="85"/>
      <c r="L5" s="85"/>
      <c r="M5" s="85"/>
      <c r="N5" s="85"/>
      <c r="O5" s="85"/>
    </row>
    <row r="6" spans="1:124" ht="32.15" customHeight="1" thickBot="1">
      <c r="A6" s="204" t="s">
        <v>1168</v>
      </c>
      <c r="B6" s="238"/>
      <c r="C6" s="204" t="s">
        <v>954</v>
      </c>
      <c r="D6" s="253" t="s">
        <v>1219</v>
      </c>
      <c r="E6" s="85"/>
      <c r="F6" s="85"/>
      <c r="G6" s="85"/>
      <c r="H6" s="85"/>
      <c r="I6" s="85"/>
      <c r="J6" s="85"/>
      <c r="K6" s="85"/>
      <c r="L6" s="85"/>
      <c r="M6" s="85"/>
      <c r="N6" s="85"/>
      <c r="O6" s="85"/>
    </row>
    <row r="7" spans="1:124" s="85" customFormat="1" ht="15.5" thickBot="1"/>
    <row r="8" spans="1:124" ht="18" thickBot="1">
      <c r="A8" s="156" t="s">
        <v>1228</v>
      </c>
      <c r="B8" s="121" t="s">
        <v>1233</v>
      </c>
      <c r="C8" s="85"/>
      <c r="D8" s="85"/>
      <c r="E8" s="85"/>
      <c r="F8" s="85"/>
      <c r="G8" s="85"/>
      <c r="H8" s="85"/>
      <c r="I8" s="85"/>
      <c r="J8" s="85"/>
      <c r="K8" s="85"/>
      <c r="L8" s="85"/>
      <c r="M8" s="85"/>
      <c r="N8" s="85"/>
      <c r="O8" s="85"/>
    </row>
    <row r="9" spans="1:124" ht="30">
      <c r="A9" s="276" t="s">
        <v>1230</v>
      </c>
      <c r="B9" s="402" t="s">
        <v>1260</v>
      </c>
      <c r="C9" s="403"/>
      <c r="D9" s="277" t="s">
        <v>1231</v>
      </c>
      <c r="E9" s="277" t="s">
        <v>1259</v>
      </c>
      <c r="F9" s="277" t="s">
        <v>1161</v>
      </c>
      <c r="G9" s="277" t="s">
        <v>1266</v>
      </c>
      <c r="H9" s="277" t="s">
        <v>1352</v>
      </c>
      <c r="I9" s="278" t="s">
        <v>568</v>
      </c>
      <c r="J9" s="277" t="s">
        <v>1246</v>
      </c>
      <c r="K9" s="277" t="s">
        <v>1247</v>
      </c>
      <c r="L9" s="277" t="s">
        <v>632</v>
      </c>
      <c r="M9" s="278" t="s">
        <v>568</v>
      </c>
      <c r="N9" s="277" t="s">
        <v>1246</v>
      </c>
      <c r="O9" s="279" t="s">
        <v>1247</v>
      </c>
    </row>
    <row r="10" spans="1:124" s="136" customFormat="1" ht="16" customHeight="1">
      <c r="A10" s="125"/>
      <c r="B10" s="133"/>
      <c r="C10" s="138" t="str">
        <f>IF(B10="","-",VLOOKUP(B10,'参考-国家危废物质名录'!$A$4:$B$49,2,FALSE))</f>
        <v>-</v>
      </c>
      <c r="D10" s="321"/>
      <c r="E10" s="292"/>
      <c r="F10" s="292"/>
      <c r="G10" s="321"/>
      <c r="H10" s="134"/>
      <c r="I10" s="140" t="s">
        <v>1068</v>
      </c>
      <c r="J10" s="290"/>
      <c r="K10" s="290"/>
      <c r="L10" s="134"/>
      <c r="M10" s="140" t="s">
        <v>1068</v>
      </c>
      <c r="N10" s="290"/>
      <c r="O10" s="294"/>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row>
    <row r="11" spans="1:124" s="136" customFormat="1" ht="16" customHeight="1">
      <c r="A11" s="125"/>
      <c r="B11" s="133"/>
      <c r="C11" s="138" t="str">
        <f>IF(B11="","-",VLOOKUP(B11,'参考-国家危废物质名录'!$A$4:$B$49,2,FALSE))</f>
        <v>-</v>
      </c>
      <c r="D11" s="321"/>
      <c r="E11" s="292"/>
      <c r="F11" s="292"/>
      <c r="G11" s="321"/>
      <c r="H11" s="134"/>
      <c r="I11" s="140" t="s">
        <v>1070</v>
      </c>
      <c r="J11" s="290"/>
      <c r="K11" s="290"/>
      <c r="L11" s="134"/>
      <c r="M11" s="140" t="s">
        <v>1185</v>
      </c>
      <c r="N11" s="290"/>
      <c r="O11" s="294"/>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row>
    <row r="12" spans="1:124" s="136" customFormat="1" ht="16" customHeight="1">
      <c r="A12" s="125"/>
      <c r="B12" s="133"/>
      <c r="C12" s="138" t="str">
        <f>IF(B12="","-",VLOOKUP(B12,'参考-国家危废物质名录'!$A$4:$B$49,2,FALSE))</f>
        <v>-</v>
      </c>
      <c r="D12" s="321"/>
      <c r="E12" s="292"/>
      <c r="F12" s="292"/>
      <c r="G12" s="321"/>
      <c r="H12" s="134"/>
      <c r="I12" s="140" t="s">
        <v>1070</v>
      </c>
      <c r="J12" s="290"/>
      <c r="K12" s="290"/>
      <c r="L12" s="134"/>
      <c r="M12" s="140" t="s">
        <v>1185</v>
      </c>
      <c r="N12" s="290"/>
      <c r="O12" s="294"/>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row>
    <row r="13" spans="1:124" s="136" customFormat="1" ht="16" customHeight="1">
      <c r="A13" s="125"/>
      <c r="B13" s="133"/>
      <c r="C13" s="138" t="str">
        <f>IF(B13="","-",VLOOKUP(B13,'参考-国家危废物质名录'!$A$4:$B$49,2,FALSE))</f>
        <v>-</v>
      </c>
      <c r="D13" s="321"/>
      <c r="E13" s="292"/>
      <c r="F13" s="292"/>
      <c r="G13" s="321"/>
      <c r="H13" s="134"/>
      <c r="I13" s="140" t="s">
        <v>1070</v>
      </c>
      <c r="J13" s="290"/>
      <c r="K13" s="290"/>
      <c r="L13" s="134"/>
      <c r="M13" s="140" t="s">
        <v>1185</v>
      </c>
      <c r="N13" s="290"/>
      <c r="O13" s="294"/>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row>
    <row r="14" spans="1:124" s="136" customFormat="1" ht="16" customHeight="1">
      <c r="A14" s="125"/>
      <c r="B14" s="133"/>
      <c r="C14" s="138" t="str">
        <f>IF(B14="","-",VLOOKUP(B14,'参考-国家危废物质名录'!$A$4:$B$49,2,FALSE))</f>
        <v>-</v>
      </c>
      <c r="D14" s="321"/>
      <c r="E14" s="292"/>
      <c r="F14" s="292"/>
      <c r="G14" s="321"/>
      <c r="H14" s="134"/>
      <c r="I14" s="140" t="s">
        <v>1070</v>
      </c>
      <c r="J14" s="290"/>
      <c r="K14" s="290"/>
      <c r="L14" s="134"/>
      <c r="M14" s="140" t="s">
        <v>1185</v>
      </c>
      <c r="N14" s="290"/>
      <c r="O14" s="294"/>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row>
    <row r="15" spans="1:124" s="136" customFormat="1" ht="16" customHeight="1">
      <c r="A15" s="125"/>
      <c r="B15" s="133"/>
      <c r="C15" s="138" t="str">
        <f>IF(B15="","-",VLOOKUP(B15,'参考-国家危废物质名录'!$A$4:$B$49,2,FALSE))</f>
        <v>-</v>
      </c>
      <c r="D15" s="321"/>
      <c r="E15" s="292"/>
      <c r="F15" s="292"/>
      <c r="G15" s="321"/>
      <c r="H15" s="134"/>
      <c r="I15" s="140" t="s">
        <v>1070</v>
      </c>
      <c r="J15" s="290"/>
      <c r="K15" s="290"/>
      <c r="L15" s="134"/>
      <c r="M15" s="140" t="s">
        <v>1185</v>
      </c>
      <c r="N15" s="290"/>
      <c r="O15" s="294"/>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row>
    <row r="16" spans="1:124" s="136" customFormat="1" ht="16" customHeight="1">
      <c r="A16" s="125"/>
      <c r="B16" s="133"/>
      <c r="C16" s="138" t="str">
        <f>IF(B16="","-",VLOOKUP(B16,'参考-国家危废物质名录'!$A$4:$B$49,2,FALSE))</f>
        <v>-</v>
      </c>
      <c r="D16" s="321"/>
      <c r="E16" s="292"/>
      <c r="F16" s="292"/>
      <c r="G16" s="321"/>
      <c r="H16" s="134"/>
      <c r="I16" s="140" t="s">
        <v>1070</v>
      </c>
      <c r="J16" s="290"/>
      <c r="K16" s="290"/>
      <c r="L16" s="134"/>
      <c r="M16" s="140" t="s">
        <v>1185</v>
      </c>
      <c r="N16" s="290"/>
      <c r="O16" s="294"/>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row>
    <row r="17" spans="1:124" s="136" customFormat="1" ht="16" customHeight="1">
      <c r="A17" s="125"/>
      <c r="B17" s="133"/>
      <c r="C17" s="138" t="str">
        <f>IF(B17="","-",VLOOKUP(B17,'参考-国家危废物质名录'!$A$4:$B$49,2,FALSE))</f>
        <v>-</v>
      </c>
      <c r="D17" s="321"/>
      <c r="E17" s="292"/>
      <c r="F17" s="292"/>
      <c r="G17" s="321"/>
      <c r="H17" s="134"/>
      <c r="I17" s="140" t="s">
        <v>1070</v>
      </c>
      <c r="J17" s="290"/>
      <c r="K17" s="290"/>
      <c r="L17" s="134"/>
      <c r="M17" s="140" t="s">
        <v>1185</v>
      </c>
      <c r="N17" s="290"/>
      <c r="O17" s="294"/>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row>
    <row r="18" spans="1:124" s="136" customFormat="1" ht="16" customHeight="1">
      <c r="A18" s="125"/>
      <c r="B18" s="133"/>
      <c r="C18" s="138" t="str">
        <f>IF(B18="","-",VLOOKUP(B18,'参考-国家危废物质名录'!$A$4:$B$49,2,FALSE))</f>
        <v>-</v>
      </c>
      <c r="D18" s="321"/>
      <c r="E18" s="292"/>
      <c r="F18" s="292"/>
      <c r="G18" s="321"/>
      <c r="H18" s="134"/>
      <c r="I18" s="140" t="s">
        <v>1070</v>
      </c>
      <c r="J18" s="290"/>
      <c r="K18" s="290"/>
      <c r="L18" s="134"/>
      <c r="M18" s="140" t="s">
        <v>1185</v>
      </c>
      <c r="N18" s="290"/>
      <c r="O18" s="294"/>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row>
    <row r="19" spans="1:124" s="136" customFormat="1" ht="16" customHeight="1">
      <c r="A19" s="125"/>
      <c r="B19" s="133"/>
      <c r="C19" s="138" t="str">
        <f>IF(B19="","-",VLOOKUP(B19,'参考-国家危废物质名录'!$A$4:$B$49,2,FALSE))</f>
        <v>-</v>
      </c>
      <c r="D19" s="321"/>
      <c r="E19" s="292"/>
      <c r="F19" s="292"/>
      <c r="G19" s="321"/>
      <c r="H19" s="134"/>
      <c r="I19" s="140" t="s">
        <v>1070</v>
      </c>
      <c r="J19" s="290"/>
      <c r="K19" s="290"/>
      <c r="L19" s="134"/>
      <c r="M19" s="140" t="s">
        <v>1185</v>
      </c>
      <c r="N19" s="290"/>
      <c r="O19" s="294"/>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row>
    <row r="20" spans="1:124" s="136" customFormat="1" ht="16" customHeight="1">
      <c r="A20" s="125"/>
      <c r="B20" s="133"/>
      <c r="C20" s="138" t="str">
        <f>IF(B20="","-",VLOOKUP(B20,'参考-国家危废物质名录'!$A$4:$B$49,2,FALSE))</f>
        <v>-</v>
      </c>
      <c r="D20" s="321"/>
      <c r="E20" s="292"/>
      <c r="F20" s="292"/>
      <c r="G20" s="321"/>
      <c r="H20" s="134"/>
      <c r="I20" s="140" t="s">
        <v>1070</v>
      </c>
      <c r="J20" s="290"/>
      <c r="K20" s="290"/>
      <c r="L20" s="134"/>
      <c r="M20" s="140" t="s">
        <v>1185</v>
      </c>
      <c r="N20" s="290"/>
      <c r="O20" s="294"/>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row>
    <row r="21" spans="1:124" s="136" customFormat="1" ht="16" customHeight="1">
      <c r="A21" s="125"/>
      <c r="B21" s="133"/>
      <c r="C21" s="138" t="str">
        <f>IF(B21="","-",VLOOKUP(B21,'参考-国家危废物质名录'!$A$4:$B$49,2,FALSE))</f>
        <v>-</v>
      </c>
      <c r="D21" s="321"/>
      <c r="E21" s="292"/>
      <c r="F21" s="292"/>
      <c r="G21" s="321"/>
      <c r="H21" s="134"/>
      <c r="I21" s="140" t="s">
        <v>1070</v>
      </c>
      <c r="J21" s="290"/>
      <c r="K21" s="290"/>
      <c r="L21" s="134"/>
      <c r="M21" s="140" t="s">
        <v>1185</v>
      </c>
      <c r="N21" s="290"/>
      <c r="O21" s="294"/>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row>
    <row r="22" spans="1:124" s="136" customFormat="1" ht="16" customHeight="1">
      <c r="A22" s="125"/>
      <c r="B22" s="133"/>
      <c r="C22" s="138" t="str">
        <f>IF(B22="","-",VLOOKUP(B22,'参考-国家危废物质名录'!$A$4:$B$49,2,FALSE))</f>
        <v>-</v>
      </c>
      <c r="D22" s="321"/>
      <c r="E22" s="292"/>
      <c r="F22" s="292"/>
      <c r="G22" s="321"/>
      <c r="H22" s="134"/>
      <c r="I22" s="140" t="s">
        <v>1070</v>
      </c>
      <c r="J22" s="290"/>
      <c r="K22" s="290"/>
      <c r="L22" s="134"/>
      <c r="M22" s="140" t="s">
        <v>954</v>
      </c>
      <c r="N22" s="290"/>
      <c r="O22" s="294"/>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row>
    <row r="23" spans="1:124" s="136" customFormat="1" ht="16" customHeight="1">
      <c r="A23" s="125"/>
      <c r="B23" s="133"/>
      <c r="C23" s="138" t="str">
        <f>IF(B23="","-",VLOOKUP(B23,'参考-国家危废物质名录'!$A$4:$B$49,2,FALSE))</f>
        <v>-</v>
      </c>
      <c r="D23" s="321"/>
      <c r="E23" s="292"/>
      <c r="F23" s="292"/>
      <c r="G23" s="321"/>
      <c r="H23" s="134"/>
      <c r="I23" s="140" t="s">
        <v>1070</v>
      </c>
      <c r="J23" s="290"/>
      <c r="K23" s="290"/>
      <c r="L23" s="134"/>
      <c r="M23" s="140" t="s">
        <v>954</v>
      </c>
      <c r="N23" s="290"/>
      <c r="O23" s="294"/>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row>
    <row r="24" spans="1:124" s="136" customFormat="1" ht="16" customHeight="1" thickBot="1">
      <c r="A24" s="205"/>
      <c r="B24" s="280"/>
      <c r="C24" s="206" t="str">
        <f>IF(B24="","-",VLOOKUP(B24,'参考-国家危废物质名录'!$A$4:$B$49,2,FALSE))</f>
        <v>-</v>
      </c>
      <c r="D24" s="322"/>
      <c r="E24" s="293"/>
      <c r="F24" s="293"/>
      <c r="G24" s="322"/>
      <c r="H24" s="207"/>
      <c r="I24" s="139" t="s">
        <v>954</v>
      </c>
      <c r="J24" s="291"/>
      <c r="K24" s="291"/>
      <c r="L24" s="207"/>
      <c r="M24" s="139" t="s">
        <v>954</v>
      </c>
      <c r="N24" s="291"/>
      <c r="O24" s="29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row>
    <row r="25" spans="1:124" s="85" customFormat="1"/>
    <row r="26" spans="1:124" s="85" customFormat="1"/>
    <row r="27" spans="1:124" s="85" customFormat="1"/>
    <row r="28" spans="1:124" s="85" customFormat="1"/>
    <row r="29" spans="1:124" s="85" customFormat="1"/>
    <row r="30" spans="1:124" s="85" customFormat="1"/>
    <row r="31" spans="1:124" s="85" customFormat="1"/>
    <row r="32" spans="1:124" s="85" customFormat="1"/>
    <row r="33" s="85" customFormat="1"/>
    <row r="34" s="85" customFormat="1"/>
    <row r="35" s="85" customFormat="1"/>
    <row r="36" s="85" customFormat="1"/>
    <row r="37" s="85" customFormat="1"/>
    <row r="38" s="85" customFormat="1"/>
    <row r="39" s="85" customFormat="1"/>
    <row r="40" s="85" customFormat="1"/>
    <row r="41" s="85" customFormat="1"/>
    <row r="42" s="85" customFormat="1"/>
    <row r="43" s="85" customFormat="1"/>
    <row r="44" s="85" customFormat="1"/>
    <row r="45" s="85" customFormat="1"/>
    <row r="46" s="85" customFormat="1"/>
    <row r="47" s="85" customFormat="1"/>
    <row r="48" s="85" customFormat="1"/>
    <row r="49" s="85" customFormat="1"/>
    <row r="50" s="85" customFormat="1"/>
    <row r="51" s="85" customFormat="1"/>
    <row r="52" s="85" customFormat="1"/>
    <row r="53" s="85" customFormat="1"/>
    <row r="54" s="85" customFormat="1"/>
    <row r="55" s="85" customFormat="1"/>
    <row r="56" s="85" customFormat="1"/>
    <row r="57" s="85" customFormat="1"/>
    <row r="58" s="85" customFormat="1"/>
    <row r="59" s="85" customFormat="1"/>
    <row r="60" s="85" customFormat="1"/>
    <row r="61" s="85" customFormat="1"/>
    <row r="62" s="85" customFormat="1"/>
    <row r="63" s="85" customFormat="1"/>
    <row r="64" s="85" customFormat="1"/>
    <row r="65" s="85" customFormat="1"/>
    <row r="66" s="85" customFormat="1"/>
    <row r="67" s="85" customFormat="1"/>
    <row r="68" s="85" customFormat="1"/>
    <row r="69" s="85" customFormat="1"/>
    <row r="70" s="85" customFormat="1"/>
    <row r="71" s="85" customFormat="1"/>
    <row r="72" s="85" customFormat="1"/>
    <row r="73" s="85" customFormat="1"/>
    <row r="74" s="85" customFormat="1"/>
    <row r="75" s="85" customFormat="1"/>
    <row r="76" s="85" customFormat="1"/>
    <row r="77" s="85" customFormat="1"/>
    <row r="78" s="85" customFormat="1"/>
    <row r="79" s="85" customFormat="1"/>
    <row r="80" s="85" customFormat="1"/>
    <row r="81" s="85" customFormat="1"/>
    <row r="82" s="85" customFormat="1"/>
    <row r="83" s="85" customFormat="1"/>
    <row r="84" s="85" customFormat="1"/>
    <row r="85" s="85" customFormat="1"/>
    <row r="86" s="85" customFormat="1"/>
    <row r="87" s="85" customFormat="1"/>
    <row r="88" s="85" customFormat="1"/>
    <row r="89" s="85" customFormat="1"/>
    <row r="90" s="85" customFormat="1"/>
    <row r="91" s="85" customFormat="1"/>
    <row r="92" s="85" customFormat="1"/>
    <row r="93" s="85" customFormat="1"/>
    <row r="94" s="85" customFormat="1"/>
    <row r="95" s="85" customFormat="1"/>
    <row r="96" s="85" customFormat="1"/>
    <row r="97" spans="1:15" s="85" customFormat="1"/>
    <row r="98" spans="1:15" s="85" customFormat="1"/>
    <row r="99" spans="1:15">
      <c r="A99" s="85"/>
      <c r="B99" s="85"/>
      <c r="C99" s="85"/>
      <c r="D99" s="85"/>
      <c r="E99" s="85"/>
      <c r="F99" s="85"/>
      <c r="G99" s="85"/>
      <c r="H99" s="85"/>
      <c r="I99" s="85"/>
      <c r="J99" s="85"/>
      <c r="K99" s="85"/>
      <c r="L99" s="85"/>
      <c r="M99" s="85"/>
      <c r="N99" s="85"/>
      <c r="O99" s="85"/>
    </row>
    <row r="100" spans="1:15">
      <c r="A100" s="85"/>
      <c r="B100" s="85"/>
      <c r="C100" s="85"/>
      <c r="D100" s="85"/>
      <c r="E100" s="85"/>
      <c r="F100" s="85"/>
      <c r="G100" s="85"/>
      <c r="H100" s="85"/>
      <c r="I100" s="85"/>
      <c r="J100" s="85"/>
      <c r="K100" s="85"/>
      <c r="L100" s="85"/>
      <c r="M100" s="85"/>
      <c r="N100" s="85"/>
      <c r="O100" s="85"/>
    </row>
    <row r="101" spans="1:15">
      <c r="A101" s="85"/>
      <c r="B101" s="85"/>
      <c r="C101" s="85"/>
      <c r="D101" s="85"/>
      <c r="E101" s="85"/>
      <c r="F101" s="85"/>
      <c r="G101" s="85"/>
      <c r="H101" s="85"/>
      <c r="I101" s="85"/>
      <c r="J101" s="85"/>
      <c r="K101" s="85"/>
      <c r="L101" s="85"/>
      <c r="M101" s="85"/>
      <c r="N101" s="85"/>
      <c r="O101" s="85"/>
    </row>
    <row r="102" spans="1:15">
      <c r="A102" s="85"/>
      <c r="B102" s="85"/>
      <c r="C102" s="85"/>
      <c r="D102" s="85"/>
      <c r="E102" s="85"/>
      <c r="F102" s="85"/>
      <c r="G102" s="85"/>
      <c r="H102" s="85"/>
      <c r="I102" s="85"/>
      <c r="J102" s="85"/>
      <c r="K102" s="85"/>
      <c r="L102" s="85"/>
      <c r="M102" s="85"/>
      <c r="N102" s="85"/>
      <c r="O102" s="85"/>
    </row>
    <row r="103" spans="1:15">
      <c r="A103" s="85"/>
      <c r="B103" s="85"/>
      <c r="C103" s="85"/>
      <c r="D103" s="85"/>
      <c r="E103" s="85"/>
      <c r="F103" s="85"/>
      <c r="G103" s="85"/>
      <c r="H103" s="85"/>
      <c r="I103" s="85"/>
      <c r="J103" s="85"/>
      <c r="K103" s="85"/>
      <c r="L103" s="85"/>
      <c r="M103" s="85"/>
      <c r="N103" s="85"/>
      <c r="O103" s="85"/>
    </row>
    <row r="104" spans="1:15">
      <c r="A104" s="85"/>
      <c r="B104" s="85"/>
      <c r="C104" s="85"/>
      <c r="D104" s="85"/>
      <c r="E104" s="85"/>
      <c r="F104" s="85"/>
      <c r="G104" s="85"/>
      <c r="H104" s="85"/>
      <c r="I104" s="85"/>
      <c r="J104" s="85"/>
      <c r="K104" s="85"/>
      <c r="L104" s="85"/>
      <c r="M104" s="85"/>
      <c r="N104" s="85"/>
      <c r="O104" s="85"/>
    </row>
    <row r="105" spans="1:15">
      <c r="A105" s="85"/>
      <c r="B105" s="85"/>
      <c r="C105" s="85"/>
      <c r="D105" s="85"/>
      <c r="E105" s="85"/>
      <c r="F105" s="85"/>
      <c r="G105" s="85"/>
      <c r="H105" s="85"/>
      <c r="I105" s="85"/>
      <c r="J105" s="85"/>
      <c r="K105" s="85"/>
      <c r="L105" s="85"/>
      <c r="M105" s="85"/>
      <c r="N105" s="85"/>
      <c r="O105" s="85"/>
    </row>
    <row r="106" spans="1:15">
      <c r="A106" s="85"/>
      <c r="B106" s="85"/>
      <c r="C106" s="85"/>
      <c r="D106" s="85"/>
      <c r="E106" s="85"/>
      <c r="F106" s="85"/>
      <c r="G106" s="85"/>
      <c r="H106" s="85"/>
      <c r="I106" s="85"/>
      <c r="J106" s="85"/>
      <c r="K106" s="85"/>
      <c r="L106" s="85"/>
      <c r="M106" s="85"/>
      <c r="N106" s="85"/>
      <c r="O106" s="85"/>
    </row>
    <row r="107" spans="1:15">
      <c r="A107" s="85"/>
      <c r="B107" s="85"/>
      <c r="C107" s="85"/>
      <c r="D107" s="85"/>
      <c r="E107" s="85"/>
      <c r="F107" s="85"/>
      <c r="G107" s="85"/>
      <c r="H107" s="85"/>
      <c r="I107" s="85"/>
      <c r="J107" s="85"/>
      <c r="K107" s="85"/>
      <c r="L107" s="85"/>
      <c r="M107" s="85"/>
      <c r="N107" s="85"/>
      <c r="O107" s="85"/>
    </row>
    <row r="108" spans="1:15">
      <c r="A108" s="85"/>
      <c r="B108" s="85"/>
      <c r="C108" s="85"/>
      <c r="D108" s="85"/>
      <c r="E108" s="85"/>
      <c r="F108" s="85"/>
      <c r="G108" s="85"/>
      <c r="H108" s="85"/>
      <c r="I108" s="85"/>
      <c r="J108" s="85"/>
      <c r="K108" s="85"/>
      <c r="L108" s="85"/>
      <c r="M108" s="85"/>
      <c r="N108" s="85"/>
      <c r="O108" s="85"/>
    </row>
    <row r="109" spans="1:15">
      <c r="A109" s="85"/>
      <c r="B109" s="85"/>
      <c r="C109" s="85"/>
      <c r="D109" s="85"/>
      <c r="E109" s="85"/>
      <c r="F109" s="85"/>
      <c r="G109" s="85"/>
      <c r="H109" s="85"/>
      <c r="I109" s="85"/>
      <c r="J109" s="85"/>
      <c r="K109" s="85"/>
      <c r="L109" s="85"/>
      <c r="M109" s="85"/>
      <c r="N109" s="85"/>
      <c r="O109" s="85"/>
    </row>
    <row r="110" spans="1:15">
      <c r="A110" s="85"/>
      <c r="B110" s="85"/>
      <c r="C110" s="85"/>
      <c r="D110" s="85"/>
      <c r="E110" s="85"/>
      <c r="F110" s="85"/>
      <c r="G110" s="85"/>
      <c r="H110" s="85"/>
      <c r="I110" s="85"/>
      <c r="J110" s="85"/>
      <c r="K110" s="85"/>
      <c r="L110" s="85"/>
      <c r="M110" s="85"/>
      <c r="N110" s="85"/>
      <c r="O110" s="85"/>
    </row>
    <row r="111" spans="1:15">
      <c r="A111" s="85"/>
      <c r="B111" s="85"/>
      <c r="C111" s="85"/>
      <c r="D111" s="85"/>
      <c r="E111" s="85"/>
      <c r="F111" s="85"/>
      <c r="G111" s="85"/>
      <c r="H111" s="85"/>
      <c r="I111" s="85"/>
      <c r="J111" s="85"/>
      <c r="K111" s="85"/>
      <c r="L111" s="85"/>
      <c r="M111" s="85"/>
      <c r="N111" s="85"/>
      <c r="O111" s="85"/>
    </row>
    <row r="112" spans="1:15">
      <c r="A112" s="85"/>
      <c r="B112" s="85"/>
      <c r="C112" s="85"/>
      <c r="D112" s="85"/>
      <c r="E112" s="85"/>
      <c r="F112" s="85"/>
      <c r="G112" s="85"/>
      <c r="H112" s="85"/>
      <c r="I112" s="85"/>
      <c r="J112" s="85"/>
      <c r="K112" s="85"/>
      <c r="L112" s="85"/>
      <c r="M112" s="85"/>
      <c r="N112" s="85"/>
      <c r="O112" s="85"/>
    </row>
    <row r="113" spans="1:15">
      <c r="A113" s="85"/>
      <c r="B113" s="85"/>
      <c r="C113" s="85"/>
      <c r="D113" s="85"/>
      <c r="E113" s="85"/>
      <c r="F113" s="85"/>
      <c r="G113" s="85"/>
      <c r="H113" s="85"/>
      <c r="I113" s="85"/>
      <c r="J113" s="85"/>
      <c r="K113" s="85"/>
      <c r="L113" s="85"/>
      <c r="M113" s="85"/>
      <c r="N113" s="85"/>
      <c r="O113" s="85"/>
    </row>
    <row r="114" spans="1:15">
      <c r="A114" s="85"/>
      <c r="B114" s="85"/>
      <c r="C114" s="85"/>
      <c r="D114" s="85"/>
      <c r="E114" s="85"/>
      <c r="F114" s="85"/>
      <c r="G114" s="85"/>
      <c r="H114" s="85"/>
      <c r="I114" s="85"/>
      <c r="J114" s="85"/>
      <c r="K114" s="85"/>
      <c r="L114" s="85"/>
      <c r="M114" s="85"/>
      <c r="N114" s="85"/>
      <c r="O114" s="85"/>
    </row>
    <row r="115" spans="1:15">
      <c r="A115" s="85"/>
      <c r="B115" s="85"/>
      <c r="C115" s="85"/>
      <c r="D115" s="85"/>
      <c r="E115" s="85"/>
      <c r="F115" s="85"/>
      <c r="G115" s="85"/>
      <c r="H115" s="85"/>
      <c r="I115" s="85"/>
      <c r="J115" s="85"/>
      <c r="K115" s="85"/>
      <c r="L115" s="85"/>
      <c r="M115" s="85"/>
      <c r="N115" s="85"/>
      <c r="O115" s="85"/>
    </row>
    <row r="116" spans="1:15">
      <c r="A116" s="85"/>
      <c r="B116" s="85"/>
      <c r="C116" s="85"/>
      <c r="D116" s="85"/>
      <c r="E116" s="85"/>
      <c r="F116" s="85"/>
      <c r="G116" s="85"/>
      <c r="H116" s="85"/>
      <c r="I116" s="85"/>
      <c r="J116" s="85"/>
      <c r="K116" s="85"/>
      <c r="L116" s="85"/>
      <c r="M116" s="85"/>
      <c r="N116" s="85"/>
      <c r="O116" s="85"/>
    </row>
    <row r="117" spans="1:15">
      <c r="A117" s="85"/>
      <c r="B117" s="85"/>
      <c r="C117" s="85"/>
      <c r="D117" s="85"/>
      <c r="E117" s="85"/>
      <c r="F117" s="85"/>
      <c r="G117" s="85"/>
      <c r="H117" s="85"/>
      <c r="I117" s="85"/>
      <c r="J117" s="85"/>
      <c r="K117" s="85"/>
      <c r="L117" s="85"/>
      <c r="M117" s="85"/>
      <c r="N117" s="85"/>
      <c r="O117" s="85"/>
    </row>
    <row r="118" spans="1:15">
      <c r="A118" s="85"/>
      <c r="B118" s="85"/>
      <c r="C118" s="85"/>
      <c r="D118" s="85"/>
      <c r="E118" s="85"/>
      <c r="F118" s="85"/>
      <c r="G118" s="85"/>
      <c r="H118" s="85"/>
      <c r="I118" s="85"/>
      <c r="J118" s="85"/>
      <c r="K118" s="85"/>
      <c r="L118" s="85"/>
      <c r="M118" s="85"/>
      <c r="N118" s="85"/>
      <c r="O118" s="85"/>
    </row>
    <row r="119" spans="1:15">
      <c r="A119" s="85"/>
      <c r="B119" s="85"/>
      <c r="C119" s="85"/>
      <c r="D119" s="85"/>
      <c r="E119" s="85"/>
      <c r="F119" s="85"/>
      <c r="G119" s="85"/>
      <c r="H119" s="85"/>
      <c r="I119" s="85"/>
      <c r="J119" s="85"/>
      <c r="K119" s="85"/>
      <c r="L119" s="85"/>
      <c r="M119" s="85"/>
      <c r="N119" s="85"/>
      <c r="O119" s="85"/>
    </row>
    <row r="120" spans="1:15">
      <c r="A120" s="85"/>
      <c r="B120" s="85"/>
      <c r="C120" s="85"/>
      <c r="D120" s="85"/>
      <c r="E120" s="85"/>
      <c r="F120" s="85"/>
      <c r="G120" s="85"/>
      <c r="H120" s="85"/>
      <c r="I120" s="85"/>
      <c r="J120" s="85"/>
      <c r="K120" s="85"/>
      <c r="L120" s="85"/>
      <c r="M120" s="85"/>
      <c r="N120" s="85"/>
      <c r="O120" s="85"/>
    </row>
    <row r="121" spans="1:15">
      <c r="A121" s="85"/>
      <c r="B121" s="85"/>
      <c r="C121" s="85"/>
      <c r="D121" s="85"/>
      <c r="E121" s="85"/>
      <c r="F121" s="85"/>
      <c r="G121" s="85"/>
      <c r="H121" s="85"/>
      <c r="I121" s="85"/>
      <c r="J121" s="85"/>
      <c r="K121" s="85"/>
      <c r="L121" s="85"/>
      <c r="M121" s="85"/>
      <c r="N121" s="85"/>
      <c r="O121" s="85"/>
    </row>
    <row r="122" spans="1:15">
      <c r="A122" s="85"/>
      <c r="B122" s="85"/>
      <c r="C122" s="85"/>
      <c r="D122" s="85"/>
      <c r="E122" s="85"/>
      <c r="F122" s="85"/>
      <c r="G122" s="85"/>
      <c r="H122" s="85"/>
      <c r="I122" s="85"/>
      <c r="J122" s="85"/>
      <c r="K122" s="85"/>
      <c r="L122" s="85"/>
      <c r="M122" s="85"/>
      <c r="N122" s="85"/>
      <c r="O122" s="85"/>
    </row>
    <row r="123" spans="1:15">
      <c r="A123" s="85"/>
      <c r="B123" s="85"/>
      <c r="C123" s="85"/>
      <c r="D123" s="85"/>
      <c r="E123" s="85"/>
      <c r="F123" s="85"/>
      <c r="G123" s="85"/>
      <c r="H123" s="85"/>
      <c r="I123" s="85"/>
      <c r="J123" s="85"/>
      <c r="K123" s="85"/>
      <c r="L123" s="85"/>
      <c r="M123" s="85"/>
      <c r="N123" s="85"/>
      <c r="O123" s="85"/>
    </row>
    <row r="124" spans="1:15">
      <c r="A124" s="85"/>
      <c r="B124" s="85"/>
      <c r="C124" s="85"/>
      <c r="D124" s="85"/>
      <c r="E124" s="85"/>
      <c r="F124" s="85"/>
      <c r="G124" s="85"/>
      <c r="H124" s="85"/>
      <c r="I124" s="85"/>
      <c r="J124" s="85"/>
      <c r="K124" s="85"/>
      <c r="L124" s="85"/>
      <c r="M124" s="85"/>
      <c r="N124" s="85"/>
      <c r="O124" s="85"/>
    </row>
    <row r="125" spans="1:15">
      <c r="A125" s="85"/>
      <c r="B125" s="85"/>
      <c r="C125" s="85"/>
      <c r="D125" s="85"/>
      <c r="E125" s="85"/>
      <c r="F125" s="85"/>
      <c r="G125" s="85"/>
      <c r="H125" s="85"/>
      <c r="I125" s="85"/>
      <c r="J125" s="85"/>
      <c r="K125" s="85"/>
      <c r="L125" s="85"/>
      <c r="M125" s="85"/>
      <c r="N125" s="85"/>
      <c r="O125" s="85"/>
    </row>
    <row r="126" spans="1:15">
      <c r="A126" s="85"/>
      <c r="B126" s="85"/>
      <c r="C126" s="85"/>
      <c r="D126" s="85"/>
      <c r="E126" s="85"/>
      <c r="F126" s="85"/>
      <c r="G126" s="85"/>
      <c r="H126" s="85"/>
      <c r="I126" s="85"/>
      <c r="J126" s="85"/>
      <c r="K126" s="85"/>
      <c r="L126" s="85"/>
      <c r="M126" s="85"/>
      <c r="N126" s="85"/>
      <c r="O126" s="85"/>
    </row>
    <row r="127" spans="1:15">
      <c r="A127" s="85"/>
      <c r="B127" s="85"/>
      <c r="C127" s="85"/>
      <c r="D127" s="85"/>
      <c r="E127" s="85"/>
      <c r="F127" s="85"/>
      <c r="G127" s="85"/>
      <c r="H127" s="85"/>
      <c r="I127" s="85"/>
      <c r="J127" s="85"/>
      <c r="K127" s="85"/>
      <c r="L127" s="85"/>
      <c r="M127" s="85"/>
      <c r="N127" s="85"/>
      <c r="O127" s="85"/>
    </row>
    <row r="128" spans="1:15">
      <c r="A128" s="85"/>
      <c r="B128" s="85"/>
      <c r="C128" s="85"/>
      <c r="D128" s="85"/>
      <c r="E128" s="85"/>
      <c r="F128" s="85"/>
      <c r="G128" s="85"/>
      <c r="H128" s="85"/>
      <c r="I128" s="85"/>
      <c r="J128" s="85"/>
      <c r="K128" s="85"/>
      <c r="L128" s="85"/>
      <c r="M128" s="85"/>
      <c r="N128" s="85"/>
      <c r="O128" s="85"/>
    </row>
    <row r="129" spans="1:15">
      <c r="A129" s="85"/>
      <c r="B129" s="85"/>
      <c r="C129" s="85"/>
      <c r="D129" s="85"/>
      <c r="E129" s="85"/>
      <c r="F129" s="85"/>
      <c r="G129" s="85"/>
      <c r="H129" s="85"/>
      <c r="I129" s="85"/>
      <c r="J129" s="85"/>
      <c r="K129" s="85"/>
      <c r="L129" s="85"/>
      <c r="M129" s="85"/>
      <c r="N129" s="85"/>
      <c r="O129" s="85"/>
    </row>
    <row r="130" spans="1:15">
      <c r="A130" s="85"/>
      <c r="B130" s="85"/>
      <c r="C130" s="85"/>
      <c r="D130" s="85"/>
      <c r="E130" s="85"/>
      <c r="F130" s="85"/>
      <c r="G130" s="85"/>
      <c r="H130" s="85"/>
      <c r="I130" s="85"/>
      <c r="J130" s="85"/>
      <c r="K130" s="85"/>
      <c r="L130" s="85"/>
      <c r="M130" s="85"/>
      <c r="N130" s="85"/>
      <c r="O130" s="85"/>
    </row>
    <row r="131" spans="1:15">
      <c r="A131" s="85"/>
      <c r="B131" s="85"/>
      <c r="C131" s="85"/>
      <c r="D131" s="85"/>
      <c r="E131" s="85"/>
      <c r="F131" s="85"/>
      <c r="G131" s="85"/>
      <c r="H131" s="85"/>
      <c r="I131" s="85"/>
      <c r="J131" s="85"/>
      <c r="K131" s="85"/>
      <c r="L131" s="85"/>
      <c r="M131" s="85"/>
      <c r="N131" s="85"/>
      <c r="O131" s="85"/>
    </row>
    <row r="132" spans="1:15">
      <c r="A132" s="85"/>
      <c r="B132" s="85"/>
      <c r="C132" s="85"/>
      <c r="D132" s="85"/>
      <c r="E132" s="85"/>
      <c r="F132" s="85"/>
      <c r="G132" s="85"/>
      <c r="H132" s="85"/>
      <c r="I132" s="85"/>
      <c r="J132" s="85"/>
      <c r="K132" s="85"/>
      <c r="L132" s="85"/>
      <c r="M132" s="85"/>
      <c r="N132" s="85"/>
      <c r="O132" s="85"/>
    </row>
    <row r="133" spans="1:15">
      <c r="A133" s="85"/>
      <c r="B133" s="85"/>
      <c r="C133" s="85"/>
      <c r="D133" s="85"/>
      <c r="E133" s="85"/>
      <c r="F133" s="85"/>
      <c r="G133" s="85"/>
      <c r="H133" s="85"/>
      <c r="I133" s="85"/>
      <c r="J133" s="85"/>
      <c r="K133" s="85"/>
      <c r="L133" s="85"/>
      <c r="M133" s="85"/>
      <c r="N133" s="85"/>
      <c r="O133" s="85"/>
    </row>
    <row r="134" spans="1:15">
      <c r="A134" s="85"/>
      <c r="B134" s="85"/>
      <c r="C134" s="85"/>
      <c r="D134" s="85"/>
      <c r="E134" s="85"/>
      <c r="F134" s="85"/>
      <c r="G134" s="85"/>
      <c r="H134" s="85"/>
      <c r="I134" s="85"/>
      <c r="J134" s="85"/>
      <c r="K134" s="85"/>
      <c r="L134" s="85"/>
      <c r="M134" s="85"/>
      <c r="N134" s="85"/>
      <c r="O134" s="85"/>
    </row>
    <row r="135" spans="1:15">
      <c r="A135" s="85"/>
      <c r="B135" s="85"/>
      <c r="C135" s="85"/>
      <c r="D135" s="85"/>
      <c r="E135" s="85"/>
      <c r="F135" s="85"/>
      <c r="G135" s="85"/>
      <c r="H135" s="85"/>
      <c r="I135" s="85"/>
      <c r="J135" s="85"/>
      <c r="K135" s="85"/>
      <c r="L135" s="85"/>
      <c r="M135" s="85"/>
      <c r="N135" s="85"/>
      <c r="O135" s="85"/>
    </row>
    <row r="136" spans="1:15">
      <c r="A136" s="85"/>
      <c r="B136" s="85"/>
      <c r="C136" s="85"/>
      <c r="D136" s="85"/>
      <c r="E136" s="85"/>
      <c r="F136" s="85"/>
      <c r="G136" s="85"/>
      <c r="H136" s="85"/>
      <c r="I136" s="85"/>
      <c r="J136" s="85"/>
      <c r="K136" s="85"/>
      <c r="L136" s="85"/>
      <c r="M136" s="85"/>
      <c r="N136" s="85"/>
      <c r="O136" s="85"/>
    </row>
    <row r="137" spans="1:15">
      <c r="A137" s="85"/>
      <c r="B137" s="85"/>
      <c r="C137" s="85"/>
      <c r="D137" s="85"/>
      <c r="E137" s="85"/>
      <c r="F137" s="85"/>
      <c r="G137" s="85"/>
      <c r="H137" s="85"/>
      <c r="I137" s="85"/>
      <c r="J137" s="85"/>
      <c r="K137" s="85"/>
      <c r="L137" s="85"/>
      <c r="M137" s="85"/>
      <c r="N137" s="85"/>
      <c r="O137" s="85"/>
    </row>
    <row r="138" spans="1:15">
      <c r="A138" s="85"/>
      <c r="B138" s="85"/>
      <c r="C138" s="85"/>
      <c r="D138" s="85"/>
      <c r="E138" s="85"/>
      <c r="F138" s="85"/>
      <c r="G138" s="85"/>
      <c r="H138" s="85"/>
      <c r="I138" s="85"/>
      <c r="J138" s="85"/>
      <c r="K138" s="85"/>
      <c r="L138" s="85"/>
      <c r="M138" s="85"/>
      <c r="N138" s="85"/>
      <c r="O138" s="85"/>
    </row>
    <row r="139" spans="1:15">
      <c r="A139" s="85"/>
      <c r="B139" s="85"/>
      <c r="C139" s="85"/>
      <c r="D139" s="85"/>
      <c r="E139" s="85"/>
      <c r="F139" s="85"/>
      <c r="G139" s="85"/>
      <c r="H139" s="85"/>
      <c r="I139" s="85"/>
      <c r="J139" s="85"/>
      <c r="K139" s="85"/>
      <c r="L139" s="85"/>
      <c r="M139" s="85"/>
      <c r="N139" s="85"/>
      <c r="O139" s="85"/>
    </row>
    <row r="140" spans="1:15">
      <c r="A140" s="85"/>
      <c r="B140" s="85"/>
      <c r="C140" s="85"/>
      <c r="D140" s="85"/>
      <c r="E140" s="85"/>
      <c r="F140" s="85"/>
      <c r="G140" s="85"/>
      <c r="H140" s="85"/>
      <c r="I140" s="85"/>
      <c r="J140" s="85"/>
      <c r="K140" s="85"/>
      <c r="L140" s="85"/>
      <c r="M140" s="85"/>
      <c r="N140" s="85"/>
      <c r="O140" s="85"/>
    </row>
    <row r="141" spans="1:15">
      <c r="A141" s="85"/>
      <c r="B141" s="85"/>
      <c r="C141" s="85"/>
      <c r="D141" s="85"/>
      <c r="E141" s="85"/>
      <c r="F141" s="85"/>
      <c r="G141" s="85"/>
      <c r="H141" s="85"/>
      <c r="I141" s="85"/>
      <c r="J141" s="85"/>
      <c r="K141" s="85"/>
      <c r="L141" s="85"/>
      <c r="M141" s="85"/>
      <c r="N141" s="85"/>
      <c r="O141" s="85"/>
    </row>
    <row r="142" spans="1:15">
      <c r="A142" s="85"/>
      <c r="B142" s="85"/>
      <c r="C142" s="85"/>
      <c r="D142" s="85"/>
      <c r="E142" s="85"/>
      <c r="F142" s="85"/>
      <c r="G142" s="85"/>
      <c r="H142" s="85"/>
      <c r="I142" s="85"/>
      <c r="J142" s="85"/>
      <c r="K142" s="85"/>
      <c r="L142" s="85"/>
      <c r="M142" s="85"/>
      <c r="N142" s="85"/>
      <c r="O142" s="85"/>
    </row>
    <row r="143" spans="1:15">
      <c r="A143" s="85"/>
      <c r="B143" s="85"/>
      <c r="C143" s="85"/>
      <c r="D143" s="85"/>
      <c r="E143" s="85"/>
      <c r="F143" s="85"/>
      <c r="G143" s="85"/>
      <c r="H143" s="85"/>
      <c r="I143" s="85"/>
      <c r="J143" s="85"/>
      <c r="K143" s="85"/>
      <c r="L143" s="85"/>
      <c r="M143" s="85"/>
      <c r="N143" s="85"/>
      <c r="O143" s="85"/>
    </row>
    <row r="144" spans="1:15">
      <c r="A144" s="85"/>
      <c r="B144" s="85"/>
      <c r="C144" s="85"/>
      <c r="D144" s="85"/>
      <c r="E144" s="85"/>
      <c r="F144" s="85"/>
      <c r="G144" s="85"/>
      <c r="H144" s="85"/>
      <c r="I144" s="85"/>
      <c r="J144" s="85"/>
      <c r="K144" s="85"/>
      <c r="L144" s="85"/>
      <c r="M144" s="85"/>
      <c r="N144" s="85"/>
      <c r="O144" s="85"/>
    </row>
    <row r="145" spans="1:15">
      <c r="A145" s="85"/>
      <c r="B145" s="85"/>
      <c r="C145" s="85"/>
      <c r="D145" s="85"/>
      <c r="E145" s="85"/>
      <c r="F145" s="85"/>
      <c r="G145" s="85"/>
      <c r="H145" s="85"/>
      <c r="I145" s="85"/>
      <c r="J145" s="85"/>
      <c r="K145" s="85"/>
      <c r="L145" s="85"/>
      <c r="M145" s="85"/>
      <c r="N145" s="85"/>
      <c r="O145" s="85"/>
    </row>
    <row r="146" spans="1:15">
      <c r="A146" s="85"/>
      <c r="B146" s="85"/>
      <c r="C146" s="85"/>
      <c r="D146" s="85"/>
      <c r="E146" s="85"/>
      <c r="F146" s="85"/>
      <c r="G146" s="85"/>
      <c r="H146" s="85"/>
      <c r="I146" s="85"/>
      <c r="J146" s="85"/>
      <c r="K146" s="85"/>
      <c r="L146" s="85"/>
      <c r="M146" s="85"/>
      <c r="N146" s="85"/>
      <c r="O146" s="85"/>
    </row>
    <row r="147" spans="1:15">
      <c r="A147" s="85"/>
      <c r="B147" s="85"/>
      <c r="C147" s="85"/>
      <c r="D147" s="85"/>
      <c r="E147" s="85"/>
      <c r="F147" s="85"/>
      <c r="G147" s="85"/>
      <c r="H147" s="85"/>
      <c r="I147" s="85"/>
      <c r="J147" s="85"/>
      <c r="K147" s="85"/>
      <c r="L147" s="85"/>
      <c r="M147" s="85"/>
      <c r="N147" s="85"/>
      <c r="O147" s="85"/>
    </row>
    <row r="148" spans="1:15">
      <c r="A148" s="85"/>
      <c r="B148" s="85"/>
      <c r="C148" s="85"/>
      <c r="D148" s="85"/>
      <c r="E148" s="85"/>
      <c r="F148" s="85"/>
      <c r="G148" s="85"/>
      <c r="H148" s="85"/>
      <c r="I148" s="85"/>
      <c r="J148" s="85"/>
      <c r="K148" s="85"/>
      <c r="L148" s="85"/>
      <c r="M148" s="85"/>
      <c r="N148" s="85"/>
      <c r="O148" s="85"/>
    </row>
    <row r="149" spans="1:15">
      <c r="A149" s="85"/>
      <c r="B149" s="85"/>
      <c r="C149" s="85"/>
      <c r="D149" s="85"/>
      <c r="E149" s="85"/>
      <c r="F149" s="85"/>
      <c r="G149" s="85"/>
      <c r="H149" s="85"/>
      <c r="I149" s="85"/>
      <c r="J149" s="85"/>
      <c r="K149" s="85"/>
      <c r="L149" s="85"/>
      <c r="M149" s="85"/>
      <c r="N149" s="85"/>
      <c r="O149" s="85"/>
    </row>
    <row r="150" spans="1:15">
      <c r="A150" s="85"/>
      <c r="B150" s="85"/>
      <c r="C150" s="85"/>
      <c r="D150" s="85"/>
      <c r="E150" s="85"/>
      <c r="F150" s="85"/>
      <c r="G150" s="85"/>
      <c r="H150" s="85"/>
      <c r="I150" s="85"/>
      <c r="J150" s="85"/>
      <c r="K150" s="85"/>
      <c r="L150" s="85"/>
      <c r="M150" s="85"/>
      <c r="N150" s="85"/>
      <c r="O150" s="85"/>
    </row>
    <row r="151" spans="1:15">
      <c r="A151" s="85"/>
      <c r="B151" s="85"/>
      <c r="C151" s="85"/>
      <c r="D151" s="85"/>
      <c r="E151" s="85"/>
      <c r="F151" s="85"/>
      <c r="G151" s="85"/>
      <c r="H151" s="85"/>
      <c r="I151" s="85"/>
      <c r="J151" s="85"/>
      <c r="K151" s="85"/>
      <c r="L151" s="85"/>
      <c r="M151" s="85"/>
      <c r="N151" s="85"/>
      <c r="O151" s="85"/>
    </row>
    <row r="152" spans="1:15">
      <c r="A152" s="85"/>
      <c r="B152" s="85"/>
      <c r="C152" s="85"/>
      <c r="D152" s="85"/>
      <c r="E152" s="85"/>
      <c r="F152" s="85"/>
      <c r="G152" s="85"/>
      <c r="H152" s="85"/>
      <c r="I152" s="85"/>
      <c r="J152" s="85"/>
      <c r="K152" s="85"/>
      <c r="L152" s="85"/>
      <c r="M152" s="85"/>
      <c r="N152" s="85"/>
      <c r="O152" s="85"/>
    </row>
    <row r="153" spans="1:15">
      <c r="A153" s="85"/>
      <c r="B153" s="85"/>
      <c r="C153" s="85"/>
      <c r="D153" s="85"/>
      <c r="E153" s="85"/>
      <c r="F153" s="85"/>
      <c r="G153" s="85"/>
      <c r="H153" s="85"/>
      <c r="I153" s="85"/>
      <c r="J153" s="85"/>
      <c r="K153" s="85"/>
      <c r="L153" s="85"/>
      <c r="M153" s="85"/>
      <c r="N153" s="85"/>
      <c r="O153" s="85"/>
    </row>
    <row r="154" spans="1:15">
      <c r="A154" s="85"/>
      <c r="B154" s="85"/>
      <c r="C154" s="85"/>
      <c r="D154" s="85"/>
      <c r="E154" s="85"/>
      <c r="F154" s="85"/>
      <c r="G154" s="85"/>
      <c r="H154" s="85"/>
      <c r="I154" s="85"/>
      <c r="J154" s="85"/>
      <c r="K154" s="85"/>
      <c r="L154" s="85"/>
      <c r="M154" s="85"/>
      <c r="N154" s="85"/>
      <c r="O154" s="85"/>
    </row>
    <row r="155" spans="1:15">
      <c r="A155" s="85"/>
      <c r="B155" s="85"/>
      <c r="C155" s="85"/>
      <c r="D155" s="85"/>
      <c r="E155" s="85"/>
      <c r="F155" s="85"/>
      <c r="G155" s="85"/>
      <c r="H155" s="85"/>
      <c r="I155" s="85"/>
      <c r="J155" s="85"/>
      <c r="K155" s="85"/>
      <c r="L155" s="85"/>
      <c r="M155" s="85"/>
      <c r="N155" s="85"/>
      <c r="O155" s="85"/>
    </row>
    <row r="156" spans="1:15">
      <c r="A156" s="85"/>
      <c r="B156" s="85"/>
      <c r="C156" s="85"/>
      <c r="D156" s="85"/>
      <c r="E156" s="85"/>
      <c r="F156" s="85"/>
      <c r="G156" s="85"/>
      <c r="H156" s="85"/>
      <c r="I156" s="85"/>
      <c r="J156" s="85"/>
      <c r="K156" s="85"/>
      <c r="L156" s="85"/>
      <c r="M156" s="85"/>
      <c r="N156" s="85"/>
      <c r="O156" s="85"/>
    </row>
    <row r="157" spans="1:15">
      <c r="A157" s="85"/>
      <c r="B157" s="85"/>
      <c r="C157" s="85"/>
      <c r="D157" s="85"/>
      <c r="E157" s="85"/>
      <c r="F157" s="85"/>
      <c r="G157" s="85"/>
      <c r="H157" s="85"/>
      <c r="I157" s="85"/>
      <c r="J157" s="85"/>
      <c r="K157" s="85"/>
      <c r="L157" s="85"/>
      <c r="M157" s="85"/>
      <c r="N157" s="85"/>
      <c r="O157" s="85"/>
    </row>
    <row r="158" spans="1:15">
      <c r="A158" s="85"/>
      <c r="B158" s="85"/>
      <c r="C158" s="85"/>
      <c r="D158" s="85"/>
      <c r="E158" s="85"/>
      <c r="F158" s="85"/>
      <c r="G158" s="85"/>
      <c r="H158" s="85"/>
      <c r="I158" s="85"/>
      <c r="J158" s="85"/>
      <c r="K158" s="85"/>
      <c r="L158" s="85"/>
      <c r="M158" s="85"/>
      <c r="N158" s="85"/>
      <c r="O158" s="85"/>
    </row>
    <row r="159" spans="1:15">
      <c r="A159" s="85"/>
      <c r="B159" s="85"/>
      <c r="C159" s="85"/>
      <c r="D159" s="85"/>
      <c r="E159" s="85"/>
      <c r="F159" s="85"/>
      <c r="G159" s="85"/>
      <c r="H159" s="85"/>
      <c r="I159" s="85"/>
      <c r="J159" s="85"/>
      <c r="K159" s="85"/>
      <c r="L159" s="85"/>
      <c r="M159" s="85"/>
      <c r="N159" s="85"/>
      <c r="O159" s="85"/>
    </row>
    <row r="160" spans="1:15">
      <c r="A160" s="85"/>
      <c r="B160" s="85"/>
      <c r="C160" s="85"/>
      <c r="D160" s="85"/>
      <c r="E160" s="85"/>
      <c r="F160" s="85"/>
      <c r="G160" s="85"/>
      <c r="H160" s="85"/>
      <c r="I160" s="85"/>
      <c r="J160" s="85"/>
      <c r="K160" s="85"/>
      <c r="L160" s="85"/>
      <c r="M160" s="85"/>
      <c r="N160" s="85"/>
      <c r="O160" s="85"/>
    </row>
    <row r="161" spans="1:15">
      <c r="A161" s="85"/>
      <c r="B161" s="85"/>
      <c r="C161" s="85"/>
      <c r="D161" s="85"/>
      <c r="E161" s="85"/>
      <c r="F161" s="85"/>
      <c r="G161" s="85"/>
      <c r="H161" s="85"/>
      <c r="I161" s="85"/>
      <c r="J161" s="85"/>
      <c r="K161" s="85"/>
      <c r="L161" s="85"/>
      <c r="M161" s="85"/>
      <c r="N161" s="85"/>
      <c r="O161" s="85"/>
    </row>
    <row r="162" spans="1:15">
      <c r="A162" s="85"/>
      <c r="B162" s="85"/>
      <c r="C162" s="85"/>
      <c r="D162" s="85"/>
      <c r="E162" s="85"/>
      <c r="F162" s="85"/>
      <c r="G162" s="85"/>
      <c r="H162" s="85"/>
      <c r="I162" s="85"/>
      <c r="J162" s="85"/>
      <c r="K162" s="85"/>
      <c r="L162" s="85"/>
      <c r="M162" s="85"/>
      <c r="N162" s="85"/>
      <c r="O162" s="85"/>
    </row>
    <row r="163" spans="1:15">
      <c r="A163" s="85"/>
      <c r="B163" s="85"/>
      <c r="C163" s="85"/>
      <c r="D163" s="85"/>
      <c r="E163" s="85"/>
      <c r="F163" s="85"/>
      <c r="G163" s="85"/>
      <c r="H163" s="85"/>
      <c r="I163" s="85"/>
      <c r="J163" s="85"/>
      <c r="K163" s="85"/>
      <c r="L163" s="85"/>
      <c r="M163" s="85"/>
      <c r="N163" s="85"/>
      <c r="O163" s="85"/>
    </row>
    <row r="164" spans="1:15">
      <c r="A164" s="85"/>
      <c r="B164" s="85"/>
      <c r="C164" s="85"/>
      <c r="D164" s="85"/>
      <c r="E164" s="85"/>
      <c r="F164" s="85"/>
      <c r="G164" s="85"/>
      <c r="H164" s="85"/>
      <c r="I164" s="85"/>
      <c r="J164" s="85"/>
      <c r="K164" s="85"/>
      <c r="L164" s="85"/>
      <c r="M164" s="85"/>
      <c r="N164" s="85"/>
      <c r="O164" s="85"/>
    </row>
    <row r="165" spans="1:15">
      <c r="A165" s="85"/>
      <c r="B165" s="85"/>
      <c r="C165" s="85"/>
      <c r="D165" s="85"/>
      <c r="E165" s="85"/>
      <c r="F165" s="85"/>
      <c r="G165" s="85"/>
      <c r="H165" s="85"/>
      <c r="I165" s="85"/>
      <c r="J165" s="85"/>
      <c r="K165" s="85"/>
      <c r="L165" s="85"/>
      <c r="M165" s="85"/>
      <c r="N165" s="85"/>
      <c r="O165" s="85"/>
    </row>
    <row r="166" spans="1:15">
      <c r="A166" s="85"/>
      <c r="B166" s="85"/>
      <c r="C166" s="85"/>
      <c r="D166" s="85"/>
      <c r="E166" s="85"/>
      <c r="F166" s="85"/>
      <c r="G166" s="85"/>
      <c r="H166" s="85"/>
      <c r="I166" s="85"/>
      <c r="J166" s="85"/>
      <c r="K166" s="85"/>
      <c r="L166" s="85"/>
      <c r="M166" s="85"/>
      <c r="N166" s="85"/>
      <c r="O166" s="85"/>
    </row>
    <row r="167" spans="1:15">
      <c r="A167" s="85"/>
      <c r="B167" s="85"/>
      <c r="C167" s="85"/>
      <c r="D167" s="85"/>
      <c r="E167" s="85"/>
      <c r="F167" s="85"/>
      <c r="G167" s="85"/>
      <c r="H167" s="85"/>
      <c r="I167" s="85"/>
      <c r="J167" s="85"/>
      <c r="K167" s="85"/>
      <c r="L167" s="85"/>
      <c r="M167" s="85"/>
      <c r="N167" s="85"/>
      <c r="O167" s="85"/>
    </row>
    <row r="168" spans="1:15">
      <c r="A168" s="85"/>
      <c r="B168" s="85"/>
      <c r="C168" s="85"/>
      <c r="D168" s="85"/>
      <c r="E168" s="85"/>
      <c r="F168" s="85"/>
      <c r="G168" s="85"/>
      <c r="H168" s="85"/>
      <c r="I168" s="85"/>
      <c r="J168" s="85"/>
      <c r="K168" s="85"/>
      <c r="L168" s="85"/>
      <c r="M168" s="85"/>
      <c r="N168" s="85"/>
      <c r="O168" s="85"/>
    </row>
    <row r="169" spans="1:15">
      <c r="A169" s="85"/>
      <c r="B169" s="85"/>
      <c r="C169" s="85"/>
      <c r="D169" s="85"/>
      <c r="E169" s="85"/>
      <c r="F169" s="85"/>
      <c r="G169" s="85"/>
      <c r="H169" s="85"/>
      <c r="I169" s="85"/>
      <c r="J169" s="85"/>
      <c r="K169" s="85"/>
      <c r="L169" s="85"/>
      <c r="M169" s="85"/>
      <c r="N169" s="85"/>
      <c r="O169" s="85"/>
    </row>
    <row r="170" spans="1:15">
      <c r="A170" s="85"/>
      <c r="B170" s="85"/>
      <c r="C170" s="85"/>
      <c r="D170" s="85"/>
      <c r="E170" s="85"/>
      <c r="F170" s="85"/>
      <c r="G170" s="85"/>
      <c r="H170" s="85"/>
      <c r="I170" s="85"/>
      <c r="J170" s="85"/>
      <c r="K170" s="85"/>
      <c r="L170" s="85"/>
      <c r="M170" s="85"/>
      <c r="N170" s="85"/>
      <c r="O170" s="85"/>
    </row>
    <row r="171" spans="1:15">
      <c r="A171" s="85"/>
      <c r="B171" s="85"/>
      <c r="C171" s="85"/>
      <c r="D171" s="85"/>
      <c r="E171" s="85"/>
      <c r="F171" s="85"/>
      <c r="G171" s="85"/>
      <c r="H171" s="85"/>
      <c r="I171" s="85"/>
      <c r="J171" s="85"/>
      <c r="K171" s="85"/>
      <c r="L171" s="85"/>
      <c r="M171" s="85"/>
      <c r="N171" s="85"/>
      <c r="O171" s="85"/>
    </row>
    <row r="172" spans="1:15">
      <c r="A172" s="85"/>
      <c r="B172" s="85"/>
      <c r="C172" s="85"/>
      <c r="D172" s="85"/>
      <c r="E172" s="85"/>
      <c r="F172" s="85"/>
      <c r="G172" s="85"/>
      <c r="H172" s="85"/>
      <c r="I172" s="85"/>
      <c r="J172" s="85"/>
      <c r="K172" s="85"/>
      <c r="L172" s="85"/>
      <c r="M172" s="85"/>
      <c r="N172" s="85"/>
      <c r="O172" s="85"/>
    </row>
    <row r="173" spans="1:15">
      <c r="A173" s="85"/>
      <c r="B173" s="85"/>
      <c r="C173" s="85"/>
      <c r="D173" s="85"/>
      <c r="E173" s="85"/>
      <c r="F173" s="85"/>
      <c r="G173" s="85"/>
      <c r="H173" s="85"/>
      <c r="I173" s="85"/>
      <c r="J173" s="85"/>
      <c r="K173" s="85"/>
      <c r="L173" s="85"/>
      <c r="M173" s="85"/>
      <c r="N173" s="85"/>
      <c r="O173" s="85"/>
    </row>
    <row r="174" spans="1:15">
      <c r="A174" s="85"/>
      <c r="B174" s="85"/>
      <c r="C174" s="85"/>
      <c r="D174" s="85"/>
      <c r="E174" s="85"/>
      <c r="F174" s="85"/>
      <c r="G174" s="85"/>
      <c r="H174" s="85"/>
      <c r="I174" s="85"/>
      <c r="J174" s="85"/>
      <c r="K174" s="85"/>
      <c r="L174" s="85"/>
      <c r="M174" s="85"/>
      <c r="N174" s="85"/>
      <c r="O174" s="85"/>
    </row>
    <row r="175" spans="1:15">
      <c r="A175" s="85"/>
      <c r="B175" s="85"/>
      <c r="C175" s="85"/>
      <c r="D175" s="85"/>
      <c r="E175" s="85"/>
      <c r="F175" s="85"/>
      <c r="G175" s="85"/>
      <c r="H175" s="85"/>
      <c r="I175" s="85"/>
      <c r="J175" s="85"/>
      <c r="K175" s="85"/>
      <c r="L175" s="85"/>
      <c r="M175" s="85"/>
      <c r="N175" s="85"/>
      <c r="O175" s="85"/>
    </row>
    <row r="176" spans="1:15">
      <c r="A176" s="85"/>
      <c r="B176" s="85"/>
      <c r="C176" s="85"/>
      <c r="D176" s="85"/>
      <c r="E176" s="85"/>
      <c r="F176" s="85"/>
      <c r="G176" s="85"/>
      <c r="H176" s="85"/>
      <c r="I176" s="85"/>
      <c r="J176" s="85"/>
      <c r="K176" s="85"/>
      <c r="L176" s="85"/>
      <c r="M176" s="85"/>
      <c r="N176" s="85"/>
      <c r="O176" s="85"/>
    </row>
    <row r="177" spans="1:15">
      <c r="A177" s="85"/>
      <c r="B177" s="85"/>
      <c r="C177" s="85"/>
      <c r="D177" s="85"/>
      <c r="E177" s="85"/>
      <c r="F177" s="85"/>
      <c r="G177" s="85"/>
      <c r="H177" s="85"/>
      <c r="I177" s="85"/>
      <c r="J177" s="85"/>
      <c r="K177" s="85"/>
      <c r="L177" s="85"/>
      <c r="M177" s="85"/>
      <c r="N177" s="85"/>
      <c r="O177" s="85"/>
    </row>
    <row r="178" spans="1:15">
      <c r="A178" s="85"/>
      <c r="B178" s="85"/>
      <c r="C178" s="85"/>
      <c r="D178" s="85"/>
      <c r="E178" s="85"/>
      <c r="F178" s="85"/>
      <c r="G178" s="85"/>
      <c r="H178" s="85"/>
      <c r="I178" s="85"/>
      <c r="J178" s="85"/>
      <c r="K178" s="85"/>
      <c r="L178" s="85"/>
      <c r="M178" s="85"/>
      <c r="N178" s="85"/>
      <c r="O178" s="85"/>
    </row>
    <row r="179" spans="1:15">
      <c r="A179" s="85"/>
      <c r="B179" s="85"/>
      <c r="C179" s="85"/>
      <c r="D179" s="85"/>
      <c r="E179" s="85"/>
      <c r="F179" s="85"/>
      <c r="G179" s="85"/>
      <c r="H179" s="85"/>
      <c r="I179" s="85"/>
      <c r="J179" s="85"/>
      <c r="K179" s="85"/>
      <c r="L179" s="85"/>
      <c r="M179" s="85"/>
      <c r="N179" s="85"/>
      <c r="O179" s="85"/>
    </row>
    <row r="180" spans="1:15">
      <c r="A180" s="85"/>
      <c r="B180" s="85"/>
      <c r="C180" s="85"/>
      <c r="D180" s="85"/>
      <c r="E180" s="85"/>
      <c r="F180" s="85"/>
      <c r="G180" s="85"/>
      <c r="H180" s="85"/>
      <c r="I180" s="85"/>
      <c r="J180" s="85"/>
      <c r="K180" s="85"/>
      <c r="L180" s="85"/>
      <c r="M180" s="85"/>
      <c r="N180" s="85"/>
      <c r="O180" s="85"/>
    </row>
    <row r="181" spans="1:15">
      <c r="A181" s="85"/>
      <c r="B181" s="85"/>
      <c r="C181" s="85"/>
      <c r="D181" s="85"/>
      <c r="E181" s="85"/>
      <c r="F181" s="85"/>
      <c r="G181" s="85"/>
      <c r="H181" s="85"/>
      <c r="I181" s="85"/>
      <c r="J181" s="85"/>
      <c r="K181" s="85"/>
      <c r="L181" s="85"/>
      <c r="M181" s="85"/>
      <c r="N181" s="85"/>
      <c r="O181" s="85"/>
    </row>
    <row r="182" spans="1:15">
      <c r="A182" s="85"/>
      <c r="B182" s="85"/>
      <c r="C182" s="85"/>
      <c r="D182" s="85"/>
      <c r="E182" s="85"/>
      <c r="F182" s="85"/>
      <c r="G182" s="85"/>
      <c r="H182" s="85"/>
      <c r="I182" s="85"/>
      <c r="J182" s="85"/>
      <c r="K182" s="85"/>
      <c r="L182" s="85"/>
      <c r="M182" s="85"/>
      <c r="N182" s="85"/>
      <c r="O182" s="85"/>
    </row>
    <row r="183" spans="1:15">
      <c r="A183" s="85"/>
      <c r="B183" s="85"/>
      <c r="C183" s="85"/>
      <c r="D183" s="85"/>
      <c r="E183" s="85"/>
      <c r="F183" s="85"/>
      <c r="G183" s="85"/>
      <c r="H183" s="85"/>
      <c r="I183" s="85"/>
      <c r="J183" s="85"/>
      <c r="K183" s="85"/>
      <c r="L183" s="85"/>
      <c r="M183" s="85"/>
      <c r="N183" s="85"/>
      <c r="O183" s="85"/>
    </row>
    <row r="184" spans="1:15">
      <c r="A184" s="85"/>
      <c r="B184" s="85"/>
      <c r="C184" s="85"/>
      <c r="D184" s="85"/>
      <c r="E184" s="85"/>
      <c r="F184" s="85"/>
      <c r="G184" s="85"/>
      <c r="H184" s="85"/>
      <c r="I184" s="85"/>
      <c r="J184" s="85"/>
      <c r="K184" s="85"/>
      <c r="L184" s="85"/>
      <c r="M184" s="85"/>
      <c r="N184" s="85"/>
      <c r="O184" s="85"/>
    </row>
    <row r="185" spans="1:15">
      <c r="A185" s="85"/>
      <c r="B185" s="85"/>
      <c r="C185" s="85"/>
      <c r="D185" s="85"/>
      <c r="E185" s="85"/>
      <c r="F185" s="85"/>
      <c r="G185" s="85"/>
      <c r="H185" s="85"/>
      <c r="I185" s="85"/>
      <c r="J185" s="85"/>
      <c r="K185" s="85"/>
      <c r="L185" s="85"/>
      <c r="M185" s="85"/>
      <c r="N185" s="85"/>
      <c r="O185" s="85"/>
    </row>
    <row r="186" spans="1:15">
      <c r="A186" s="85"/>
      <c r="B186" s="85"/>
      <c r="C186" s="85"/>
      <c r="D186" s="85"/>
      <c r="E186" s="85"/>
      <c r="F186" s="85"/>
      <c r="G186" s="85"/>
      <c r="H186" s="85"/>
      <c r="I186" s="85"/>
      <c r="J186" s="85"/>
      <c r="K186" s="85"/>
      <c r="L186" s="85"/>
      <c r="M186" s="85"/>
      <c r="N186" s="85"/>
      <c r="O186" s="85"/>
    </row>
    <row r="187" spans="1:15">
      <c r="A187" s="85"/>
      <c r="B187" s="85"/>
      <c r="C187" s="85"/>
      <c r="D187" s="85"/>
      <c r="E187" s="85"/>
      <c r="F187" s="85"/>
      <c r="G187" s="85"/>
      <c r="H187" s="85"/>
      <c r="I187" s="85"/>
      <c r="J187" s="85"/>
      <c r="K187" s="85"/>
      <c r="L187" s="85"/>
      <c r="M187" s="85"/>
      <c r="N187" s="85"/>
      <c r="O187" s="85"/>
    </row>
    <row r="188" spans="1:15">
      <c r="A188" s="85"/>
      <c r="B188" s="85"/>
      <c r="C188" s="85"/>
      <c r="D188" s="85"/>
      <c r="E188" s="85"/>
      <c r="F188" s="85"/>
      <c r="G188" s="85"/>
      <c r="H188" s="85"/>
      <c r="I188" s="85"/>
      <c r="J188" s="85"/>
      <c r="K188" s="85"/>
      <c r="L188" s="85"/>
      <c r="M188" s="85"/>
      <c r="N188" s="85"/>
      <c r="O188" s="85"/>
    </row>
    <row r="189" spans="1:15">
      <c r="A189" s="85"/>
      <c r="B189" s="85"/>
      <c r="C189" s="85"/>
      <c r="D189" s="85"/>
      <c r="E189" s="85"/>
      <c r="F189" s="85"/>
      <c r="G189" s="85"/>
      <c r="H189" s="85"/>
      <c r="I189" s="85"/>
      <c r="J189" s="85"/>
      <c r="K189" s="85"/>
      <c r="L189" s="85"/>
      <c r="M189" s="85"/>
      <c r="N189" s="85"/>
      <c r="O189" s="85"/>
    </row>
    <row r="190" spans="1:15">
      <c r="A190" s="85"/>
      <c r="B190" s="85"/>
      <c r="C190" s="85"/>
      <c r="D190" s="85"/>
      <c r="E190" s="85"/>
      <c r="F190" s="85"/>
      <c r="G190" s="85"/>
      <c r="H190" s="85"/>
      <c r="I190" s="85"/>
      <c r="J190" s="85"/>
      <c r="K190" s="85"/>
      <c r="L190" s="85"/>
      <c r="M190" s="85"/>
      <c r="N190" s="85"/>
      <c r="O190" s="85"/>
    </row>
    <row r="191" spans="1:15">
      <c r="A191" s="85"/>
      <c r="B191" s="85"/>
      <c r="C191" s="85"/>
      <c r="D191" s="85"/>
      <c r="E191" s="85"/>
      <c r="F191" s="85"/>
      <c r="G191" s="85"/>
      <c r="H191" s="85"/>
      <c r="I191" s="85"/>
      <c r="J191" s="85"/>
      <c r="K191" s="85"/>
      <c r="L191" s="85"/>
      <c r="M191" s="85"/>
      <c r="N191" s="85"/>
      <c r="O191" s="85"/>
    </row>
    <row r="192" spans="1:15">
      <c r="A192" s="85"/>
      <c r="B192" s="85"/>
      <c r="C192" s="85"/>
      <c r="D192" s="85"/>
      <c r="E192" s="85"/>
      <c r="F192" s="85"/>
      <c r="G192" s="85"/>
      <c r="H192" s="85"/>
      <c r="I192" s="85"/>
      <c r="J192" s="85"/>
      <c r="K192" s="85"/>
      <c r="L192" s="85"/>
      <c r="M192" s="85"/>
      <c r="N192" s="85"/>
      <c r="O192" s="85"/>
    </row>
    <row r="193" spans="1:15">
      <c r="A193" s="85"/>
      <c r="B193" s="85"/>
      <c r="C193" s="85"/>
      <c r="D193" s="85"/>
      <c r="E193" s="85"/>
      <c r="F193" s="85"/>
      <c r="G193" s="85"/>
      <c r="H193" s="85"/>
      <c r="I193" s="85"/>
      <c r="J193" s="85"/>
      <c r="K193" s="85"/>
      <c r="L193" s="85"/>
      <c r="M193" s="85"/>
      <c r="N193" s="85"/>
      <c r="O193" s="85"/>
    </row>
    <row r="194" spans="1:15">
      <c r="A194" s="85"/>
      <c r="B194" s="85"/>
      <c r="C194" s="85"/>
      <c r="D194" s="85"/>
      <c r="E194" s="85"/>
      <c r="F194" s="85"/>
      <c r="G194" s="85"/>
      <c r="H194" s="85"/>
      <c r="I194" s="85"/>
      <c r="J194" s="85"/>
      <c r="K194" s="85"/>
      <c r="L194" s="85"/>
      <c r="M194" s="85"/>
      <c r="N194" s="85"/>
      <c r="O194" s="85"/>
    </row>
    <row r="195" spans="1:15">
      <c r="A195" s="85"/>
      <c r="B195" s="85"/>
      <c r="C195" s="85"/>
      <c r="D195" s="85"/>
      <c r="E195" s="85"/>
      <c r="F195" s="85"/>
      <c r="G195" s="85"/>
      <c r="H195" s="85"/>
      <c r="I195" s="85"/>
      <c r="J195" s="85"/>
      <c r="K195" s="85"/>
      <c r="L195" s="85"/>
      <c r="M195" s="85"/>
      <c r="N195" s="85"/>
      <c r="O195" s="85"/>
    </row>
    <row r="196" spans="1:15">
      <c r="A196" s="85"/>
      <c r="B196" s="85"/>
      <c r="C196" s="85"/>
      <c r="D196" s="85"/>
      <c r="E196" s="85"/>
      <c r="F196" s="85"/>
      <c r="G196" s="85"/>
      <c r="H196" s="85"/>
      <c r="I196" s="85"/>
      <c r="J196" s="85"/>
      <c r="K196" s="85"/>
      <c r="L196" s="85"/>
      <c r="M196" s="85"/>
      <c r="N196" s="85"/>
      <c r="O196" s="85"/>
    </row>
    <row r="197" spans="1:15">
      <c r="A197" s="85"/>
      <c r="B197" s="85"/>
      <c r="C197" s="85"/>
      <c r="D197" s="85"/>
      <c r="E197" s="85"/>
      <c r="F197" s="85"/>
      <c r="G197" s="85"/>
      <c r="H197" s="85"/>
      <c r="I197" s="85"/>
      <c r="J197" s="85"/>
      <c r="K197" s="85"/>
      <c r="L197" s="85"/>
      <c r="M197" s="85"/>
      <c r="N197" s="85"/>
      <c r="O197" s="85"/>
    </row>
    <row r="198" spans="1:15">
      <c r="A198" s="85"/>
      <c r="B198" s="85"/>
      <c r="C198" s="85"/>
      <c r="D198" s="85"/>
      <c r="E198" s="85"/>
      <c r="F198" s="85"/>
      <c r="G198" s="85"/>
      <c r="H198" s="85"/>
      <c r="I198" s="85"/>
      <c r="J198" s="85"/>
      <c r="K198" s="85"/>
      <c r="L198" s="85"/>
      <c r="M198" s="85"/>
      <c r="N198" s="85"/>
      <c r="O198" s="85"/>
    </row>
    <row r="199" spans="1:15">
      <c r="A199" s="85"/>
      <c r="B199" s="85"/>
      <c r="C199" s="85"/>
      <c r="D199" s="85"/>
      <c r="E199" s="85"/>
      <c r="F199" s="85"/>
      <c r="G199" s="85"/>
      <c r="H199" s="85"/>
      <c r="I199" s="85"/>
      <c r="J199" s="85"/>
      <c r="K199" s="85"/>
      <c r="L199" s="85"/>
      <c r="M199" s="85"/>
      <c r="N199" s="85"/>
      <c r="O199" s="85"/>
    </row>
    <row r="200" spans="1:15">
      <c r="A200" s="85"/>
      <c r="B200" s="85"/>
      <c r="C200" s="85"/>
      <c r="D200" s="85"/>
      <c r="E200" s="85"/>
      <c r="F200" s="85"/>
      <c r="G200" s="85"/>
      <c r="H200" s="85"/>
      <c r="I200" s="85"/>
      <c r="J200" s="85"/>
      <c r="K200" s="85"/>
      <c r="L200" s="85"/>
      <c r="M200" s="85"/>
      <c r="N200" s="85"/>
      <c r="O200" s="85"/>
    </row>
    <row r="201" spans="1:15">
      <c r="A201" s="85"/>
      <c r="B201" s="85"/>
      <c r="C201" s="85"/>
      <c r="D201" s="85"/>
      <c r="E201" s="85"/>
      <c r="F201" s="85"/>
      <c r="G201" s="85"/>
      <c r="H201" s="85"/>
      <c r="I201" s="85"/>
      <c r="J201" s="85"/>
      <c r="K201" s="85"/>
      <c r="L201" s="85"/>
      <c r="M201" s="85"/>
      <c r="N201" s="85"/>
      <c r="O201" s="85"/>
    </row>
    <row r="202" spans="1:15">
      <c r="A202" s="85"/>
      <c r="B202" s="85"/>
      <c r="C202" s="85"/>
      <c r="D202" s="85"/>
      <c r="E202" s="85"/>
      <c r="F202" s="85"/>
      <c r="G202" s="85"/>
      <c r="H202" s="85"/>
      <c r="I202" s="85"/>
      <c r="J202" s="85"/>
      <c r="K202" s="85"/>
      <c r="L202" s="85"/>
      <c r="M202" s="85"/>
      <c r="N202" s="85"/>
      <c r="O202" s="85"/>
    </row>
    <row r="203" spans="1:15">
      <c r="A203" s="85"/>
      <c r="B203" s="85"/>
      <c r="C203" s="85"/>
      <c r="D203" s="85"/>
      <c r="E203" s="85"/>
      <c r="F203" s="85"/>
      <c r="G203" s="85"/>
      <c r="H203" s="85"/>
      <c r="I203" s="85"/>
      <c r="J203" s="85"/>
      <c r="K203" s="85"/>
      <c r="L203" s="85"/>
      <c r="M203" s="85"/>
      <c r="N203" s="85"/>
      <c r="O203" s="85"/>
    </row>
    <row r="204" spans="1:15">
      <c r="A204" s="85"/>
      <c r="B204" s="85"/>
      <c r="C204" s="85"/>
      <c r="D204" s="85"/>
      <c r="E204" s="85"/>
      <c r="F204" s="85"/>
      <c r="G204" s="85"/>
      <c r="H204" s="85"/>
      <c r="I204" s="85"/>
      <c r="J204" s="85"/>
      <c r="K204" s="85"/>
      <c r="L204" s="85"/>
      <c r="M204" s="85"/>
      <c r="N204" s="85"/>
      <c r="O204" s="85"/>
    </row>
    <row r="205" spans="1:15">
      <c r="A205" s="85"/>
      <c r="B205" s="85"/>
      <c r="C205" s="85"/>
      <c r="D205" s="85"/>
      <c r="E205" s="85"/>
      <c r="F205" s="85"/>
      <c r="G205" s="85"/>
      <c r="H205" s="85"/>
      <c r="I205" s="85"/>
      <c r="J205" s="85"/>
      <c r="K205" s="85"/>
      <c r="L205" s="85"/>
      <c r="M205" s="85"/>
      <c r="N205" s="85"/>
      <c r="O205" s="85"/>
    </row>
    <row r="206" spans="1:15">
      <c r="A206" s="85"/>
      <c r="B206" s="85"/>
      <c r="C206" s="85"/>
      <c r="D206" s="85"/>
      <c r="E206" s="85"/>
      <c r="F206" s="85"/>
      <c r="G206" s="85"/>
      <c r="H206" s="85"/>
      <c r="I206" s="85"/>
      <c r="J206" s="85"/>
      <c r="K206" s="85"/>
      <c r="L206" s="85"/>
      <c r="M206" s="85"/>
      <c r="N206" s="85"/>
      <c r="O206" s="85"/>
    </row>
    <row r="207" spans="1:15">
      <c r="A207" s="85"/>
      <c r="B207" s="85"/>
      <c r="C207" s="85"/>
      <c r="D207" s="85"/>
      <c r="E207" s="85"/>
      <c r="F207" s="85"/>
      <c r="G207" s="85"/>
      <c r="H207" s="85"/>
      <c r="I207" s="85"/>
      <c r="J207" s="85"/>
      <c r="K207" s="85"/>
      <c r="L207" s="85"/>
      <c r="M207" s="85"/>
      <c r="N207" s="85"/>
      <c r="O207" s="85"/>
    </row>
    <row r="208" spans="1:15">
      <c r="A208" s="85"/>
      <c r="B208" s="85"/>
      <c r="C208" s="85"/>
      <c r="D208" s="85"/>
      <c r="E208" s="85"/>
      <c r="F208" s="85"/>
      <c r="G208" s="85"/>
      <c r="H208" s="85"/>
      <c r="I208" s="85"/>
      <c r="J208" s="85"/>
      <c r="K208" s="85"/>
      <c r="L208" s="85"/>
      <c r="M208" s="85"/>
      <c r="N208" s="85"/>
      <c r="O208" s="85"/>
    </row>
    <row r="209" spans="1:15">
      <c r="A209" s="85"/>
      <c r="B209" s="85"/>
      <c r="C209" s="85"/>
      <c r="D209" s="85"/>
      <c r="E209" s="85"/>
      <c r="F209" s="85"/>
      <c r="G209" s="85"/>
      <c r="H209" s="85"/>
      <c r="I209" s="85"/>
      <c r="J209" s="85"/>
      <c r="K209" s="85"/>
      <c r="L209" s="85"/>
      <c r="M209" s="85"/>
      <c r="N209" s="85"/>
      <c r="O209" s="85"/>
    </row>
    <row r="210" spans="1:15">
      <c r="A210" s="85"/>
      <c r="B210" s="85"/>
      <c r="C210" s="85"/>
      <c r="D210" s="85"/>
      <c r="E210" s="85"/>
      <c r="F210" s="85"/>
      <c r="G210" s="85"/>
      <c r="H210" s="85"/>
      <c r="I210" s="85"/>
      <c r="J210" s="85"/>
      <c r="K210" s="85"/>
      <c r="L210" s="85"/>
      <c r="M210" s="85"/>
      <c r="N210" s="85"/>
      <c r="O210" s="85"/>
    </row>
    <row r="211" spans="1:15">
      <c r="A211" s="85"/>
      <c r="B211" s="85"/>
      <c r="C211" s="85"/>
      <c r="D211" s="85"/>
      <c r="E211" s="85"/>
      <c r="F211" s="85"/>
      <c r="G211" s="85"/>
      <c r="H211" s="85"/>
      <c r="I211" s="85"/>
      <c r="J211" s="85"/>
      <c r="K211" s="85"/>
      <c r="L211" s="85"/>
      <c r="M211" s="85"/>
      <c r="N211" s="85"/>
      <c r="O211" s="85"/>
    </row>
    <row r="212" spans="1:15">
      <c r="A212" s="85"/>
      <c r="B212" s="85"/>
      <c r="C212" s="85"/>
      <c r="D212" s="85"/>
      <c r="E212" s="85"/>
      <c r="F212" s="85"/>
      <c r="G212" s="85"/>
      <c r="H212" s="85"/>
      <c r="I212" s="85"/>
      <c r="J212" s="85"/>
      <c r="K212" s="85"/>
      <c r="L212" s="85"/>
      <c r="M212" s="85"/>
      <c r="N212" s="85"/>
      <c r="O212" s="85"/>
    </row>
    <row r="213" spans="1:15">
      <c r="A213" s="85"/>
      <c r="B213" s="85"/>
      <c r="C213" s="85"/>
      <c r="D213" s="85"/>
      <c r="E213" s="85"/>
      <c r="F213" s="85"/>
      <c r="G213" s="85"/>
      <c r="H213" s="85"/>
      <c r="I213" s="85"/>
      <c r="J213" s="85"/>
      <c r="K213" s="85"/>
      <c r="L213" s="85"/>
      <c r="M213" s="85"/>
      <c r="N213" s="85"/>
      <c r="O213" s="85"/>
    </row>
    <row r="214" spans="1:15">
      <c r="A214" s="85"/>
      <c r="B214" s="85"/>
      <c r="C214" s="85"/>
      <c r="D214" s="85"/>
      <c r="E214" s="85"/>
      <c r="F214" s="85"/>
      <c r="G214" s="85"/>
      <c r="H214" s="85"/>
      <c r="I214" s="85"/>
      <c r="J214" s="85"/>
      <c r="K214" s="85"/>
      <c r="L214" s="85"/>
      <c r="M214" s="85"/>
      <c r="N214" s="85"/>
      <c r="O214" s="85"/>
    </row>
    <row r="215" spans="1:15">
      <c r="A215" s="85"/>
      <c r="B215" s="85"/>
      <c r="C215" s="85"/>
      <c r="D215" s="85"/>
      <c r="E215" s="85"/>
      <c r="F215" s="85"/>
      <c r="G215" s="85"/>
      <c r="H215" s="85"/>
      <c r="I215" s="85"/>
      <c r="J215" s="85"/>
      <c r="K215" s="85"/>
      <c r="L215" s="85"/>
      <c r="M215" s="85"/>
      <c r="N215" s="85"/>
      <c r="O215" s="85"/>
    </row>
    <row r="216" spans="1:15">
      <c r="A216" s="85"/>
      <c r="B216" s="85"/>
      <c r="C216" s="85"/>
      <c r="D216" s="85"/>
      <c r="E216" s="85"/>
      <c r="F216" s="85"/>
      <c r="G216" s="85"/>
      <c r="H216" s="85"/>
      <c r="I216" s="85"/>
      <c r="J216" s="85"/>
      <c r="K216" s="85"/>
      <c r="L216" s="85"/>
      <c r="M216" s="85"/>
      <c r="N216" s="85"/>
      <c r="O216" s="85"/>
    </row>
    <row r="217" spans="1:15">
      <c r="A217" s="85"/>
      <c r="B217" s="85"/>
      <c r="C217" s="85"/>
      <c r="D217" s="85"/>
      <c r="E217" s="85"/>
      <c r="F217" s="85"/>
      <c r="G217" s="85"/>
      <c r="H217" s="85"/>
      <c r="I217" s="85"/>
      <c r="J217" s="85"/>
      <c r="K217" s="85"/>
      <c r="L217" s="85"/>
      <c r="M217" s="85"/>
      <c r="N217" s="85"/>
      <c r="O217" s="85"/>
    </row>
    <row r="218" spans="1:15">
      <c r="A218" s="85"/>
      <c r="B218" s="85"/>
      <c r="C218" s="85"/>
      <c r="D218" s="85"/>
      <c r="E218" s="85"/>
      <c r="F218" s="85"/>
      <c r="G218" s="85"/>
      <c r="H218" s="85"/>
      <c r="I218" s="85"/>
      <c r="J218" s="85"/>
      <c r="K218" s="85"/>
      <c r="L218" s="85"/>
      <c r="M218" s="85"/>
      <c r="N218" s="85"/>
      <c r="O218" s="85"/>
    </row>
    <row r="219" spans="1:15">
      <c r="A219" s="85"/>
      <c r="B219" s="85"/>
      <c r="C219" s="85"/>
      <c r="D219" s="85"/>
      <c r="E219" s="85"/>
      <c r="F219" s="85"/>
      <c r="G219" s="85"/>
      <c r="H219" s="85"/>
      <c r="I219" s="85"/>
      <c r="J219" s="85"/>
      <c r="K219" s="85"/>
      <c r="L219" s="85"/>
      <c r="M219" s="85"/>
      <c r="N219" s="85"/>
      <c r="O219" s="85"/>
    </row>
    <row r="220" spans="1:15">
      <c r="A220" s="85"/>
      <c r="B220" s="85"/>
      <c r="C220" s="85"/>
      <c r="D220" s="85"/>
      <c r="E220" s="85"/>
      <c r="F220" s="85"/>
      <c r="G220" s="85"/>
      <c r="H220" s="85"/>
      <c r="I220" s="85"/>
      <c r="J220" s="85"/>
      <c r="K220" s="85"/>
      <c r="L220" s="85"/>
      <c r="M220" s="85"/>
      <c r="N220" s="85"/>
      <c r="O220" s="85"/>
    </row>
    <row r="221" spans="1:15">
      <c r="A221" s="85"/>
      <c r="B221" s="85"/>
      <c r="C221" s="85"/>
      <c r="D221" s="85"/>
      <c r="E221" s="85"/>
      <c r="F221" s="85"/>
      <c r="G221" s="85"/>
      <c r="H221" s="85"/>
      <c r="I221" s="85"/>
      <c r="J221" s="85"/>
      <c r="K221" s="85"/>
      <c r="L221" s="85"/>
      <c r="M221" s="85"/>
      <c r="N221" s="85"/>
      <c r="O221" s="85"/>
    </row>
    <row r="222" spans="1:15">
      <c r="A222" s="85"/>
      <c r="B222" s="85"/>
      <c r="C222" s="85"/>
      <c r="D222" s="85"/>
      <c r="E222" s="85"/>
      <c r="F222" s="85"/>
      <c r="G222" s="85"/>
      <c r="H222" s="85"/>
      <c r="I222" s="85"/>
      <c r="J222" s="85"/>
      <c r="K222" s="85"/>
      <c r="L222" s="85"/>
      <c r="M222" s="85"/>
      <c r="N222" s="85"/>
      <c r="O222" s="85"/>
    </row>
    <row r="223" spans="1:15">
      <c r="A223" s="85"/>
      <c r="B223" s="85"/>
      <c r="C223" s="85"/>
      <c r="D223" s="85"/>
      <c r="E223" s="85"/>
      <c r="F223" s="85"/>
      <c r="G223" s="85"/>
      <c r="H223" s="85"/>
      <c r="I223" s="85"/>
      <c r="J223" s="85"/>
      <c r="K223" s="85"/>
      <c r="L223" s="85"/>
      <c r="M223" s="85"/>
      <c r="N223" s="85"/>
      <c r="O223" s="85"/>
    </row>
    <row r="224" spans="1:15">
      <c r="A224" s="85"/>
      <c r="B224" s="85"/>
      <c r="C224" s="85"/>
      <c r="D224" s="85"/>
      <c r="E224" s="85"/>
      <c r="F224" s="85"/>
      <c r="G224" s="85"/>
      <c r="H224" s="85"/>
      <c r="I224" s="85"/>
      <c r="J224" s="85"/>
      <c r="K224" s="85"/>
      <c r="L224" s="85"/>
      <c r="M224" s="85"/>
      <c r="N224" s="85"/>
      <c r="O224" s="85"/>
    </row>
    <row r="225" spans="1:15">
      <c r="A225" s="85"/>
      <c r="B225" s="85"/>
      <c r="C225" s="85"/>
      <c r="D225" s="85"/>
      <c r="E225" s="85"/>
      <c r="F225" s="85"/>
      <c r="G225" s="85"/>
      <c r="H225" s="85"/>
      <c r="I225" s="85"/>
      <c r="J225" s="85"/>
      <c r="K225" s="85"/>
      <c r="L225" s="85"/>
      <c r="M225" s="85"/>
      <c r="N225" s="85"/>
      <c r="O225" s="85"/>
    </row>
    <row r="226" spans="1:15">
      <c r="A226" s="85"/>
      <c r="B226" s="85"/>
      <c r="C226" s="85"/>
      <c r="D226" s="85"/>
      <c r="E226" s="85"/>
      <c r="F226" s="85"/>
      <c r="G226" s="85"/>
      <c r="H226" s="85"/>
      <c r="I226" s="85"/>
      <c r="J226" s="85"/>
      <c r="K226" s="85"/>
      <c r="L226" s="85"/>
      <c r="M226" s="85"/>
      <c r="N226" s="85"/>
      <c r="O226" s="85"/>
    </row>
    <row r="227" spans="1:15">
      <c r="A227" s="85"/>
      <c r="B227" s="85"/>
      <c r="C227" s="85"/>
      <c r="D227" s="85"/>
      <c r="E227" s="85"/>
      <c r="F227" s="85"/>
      <c r="G227" s="85"/>
      <c r="H227" s="85"/>
      <c r="I227" s="85"/>
      <c r="J227" s="85"/>
      <c r="K227" s="85"/>
      <c r="L227" s="85"/>
      <c r="M227" s="85"/>
      <c r="N227" s="85"/>
      <c r="O227" s="85"/>
    </row>
    <row r="228" spans="1:15">
      <c r="A228" s="85"/>
      <c r="B228" s="85"/>
      <c r="C228" s="85"/>
      <c r="D228" s="85"/>
      <c r="E228" s="85"/>
      <c r="F228" s="85"/>
      <c r="G228" s="85"/>
      <c r="H228" s="85"/>
      <c r="I228" s="85"/>
      <c r="J228" s="85"/>
      <c r="K228" s="85"/>
      <c r="L228" s="85"/>
      <c r="M228" s="85"/>
      <c r="N228" s="85"/>
      <c r="O228" s="85"/>
    </row>
    <row r="229" spans="1:15">
      <c r="A229" s="85"/>
      <c r="B229" s="85"/>
      <c r="C229" s="85"/>
      <c r="D229" s="85"/>
      <c r="E229" s="85"/>
      <c r="F229" s="85"/>
      <c r="G229" s="85"/>
      <c r="H229" s="85"/>
      <c r="I229" s="85"/>
      <c r="J229" s="85"/>
      <c r="K229" s="85"/>
      <c r="L229" s="85"/>
      <c r="M229" s="85"/>
      <c r="N229" s="85"/>
      <c r="O229" s="85"/>
    </row>
    <row r="230" spans="1:15">
      <c r="A230" s="85"/>
      <c r="B230" s="85"/>
      <c r="C230" s="85"/>
      <c r="D230" s="85"/>
      <c r="E230" s="85"/>
      <c r="F230" s="85"/>
      <c r="G230" s="85"/>
      <c r="H230" s="85"/>
      <c r="I230" s="85"/>
      <c r="J230" s="85"/>
      <c r="K230" s="85"/>
      <c r="L230" s="85"/>
      <c r="M230" s="85"/>
      <c r="N230" s="85"/>
      <c r="O230" s="85"/>
    </row>
    <row r="231" spans="1:15">
      <c r="A231" s="85"/>
      <c r="B231" s="85"/>
      <c r="C231" s="85"/>
      <c r="D231" s="85"/>
      <c r="E231" s="85"/>
      <c r="F231" s="85"/>
      <c r="G231" s="85"/>
      <c r="H231" s="85"/>
      <c r="I231" s="85"/>
      <c r="J231" s="85"/>
      <c r="K231" s="85"/>
      <c r="L231" s="85"/>
      <c r="M231" s="85"/>
      <c r="N231" s="85"/>
      <c r="O231" s="85"/>
    </row>
    <row r="232" spans="1:15">
      <c r="A232" s="85"/>
      <c r="B232" s="85"/>
      <c r="C232" s="85"/>
      <c r="D232" s="85"/>
      <c r="E232" s="85"/>
      <c r="F232" s="85"/>
      <c r="G232" s="85"/>
      <c r="H232" s="85"/>
      <c r="I232" s="85"/>
      <c r="J232" s="85"/>
      <c r="K232" s="85"/>
      <c r="L232" s="85"/>
      <c r="M232" s="85"/>
      <c r="N232" s="85"/>
      <c r="O232" s="85"/>
    </row>
    <row r="233" spans="1:15">
      <c r="A233" s="85"/>
      <c r="B233" s="85"/>
      <c r="C233" s="85"/>
      <c r="D233" s="85"/>
      <c r="E233" s="85"/>
      <c r="F233" s="85"/>
      <c r="G233" s="85"/>
      <c r="H233" s="85"/>
      <c r="I233" s="85"/>
      <c r="J233" s="85"/>
      <c r="K233" s="85"/>
      <c r="L233" s="85"/>
      <c r="M233" s="85"/>
      <c r="N233" s="85"/>
      <c r="O233" s="85"/>
    </row>
    <row r="234" spans="1:15">
      <c r="A234" s="85"/>
      <c r="B234" s="85"/>
      <c r="C234" s="85"/>
      <c r="D234" s="85"/>
      <c r="E234" s="85"/>
      <c r="F234" s="85"/>
      <c r="G234" s="85"/>
      <c r="H234" s="85"/>
      <c r="I234" s="85"/>
      <c r="J234" s="85"/>
      <c r="K234" s="85"/>
      <c r="L234" s="85"/>
      <c r="M234" s="85"/>
      <c r="N234" s="85"/>
      <c r="O234" s="85"/>
    </row>
    <row r="235" spans="1:15">
      <c r="A235" s="85"/>
      <c r="B235" s="85"/>
      <c r="C235" s="85"/>
      <c r="D235" s="85"/>
      <c r="E235" s="85"/>
      <c r="F235" s="85"/>
      <c r="G235" s="85"/>
      <c r="H235" s="85"/>
      <c r="I235" s="85"/>
      <c r="J235" s="85"/>
      <c r="K235" s="85"/>
      <c r="L235" s="85"/>
      <c r="M235" s="85"/>
      <c r="N235" s="85"/>
      <c r="O235" s="85"/>
    </row>
  </sheetData>
  <sheetProtection algorithmName="SHA-512" hashValue="D8UhOATjoOTn+oiX0sxWOZUfp0rxsCVGaJjk7oJ+AHfPETuU7xOL3spO9Snm06vbSDlvqtxk+h6sKVsEaITCRQ==" saltValue="588FSC3s6QI69V56Kgo1eQ==" spinCount="100000" sheet="1" selectLockedCells="1"/>
  <mergeCells count="1">
    <mergeCell ref="B9:C9"/>
  </mergeCells>
  <phoneticPr fontId="26" type="noConversion"/>
  <dataValidations count="11">
    <dataValidation allowBlank="1" showInputMessage="1" showErrorMessage="1" errorTitle="输入有误" error="请从下拉菜单选择，不得手工输入" sqref="D6" xr:uid="{00000000-0002-0000-0500-000000000000}"/>
    <dataValidation showInputMessage="1" showErrorMessage="1" errorTitle="单元格不能为空白" error="如未涉及请写“0”，数据来源请选“无”。" prompt="通过回收、加工、循环、交换等方式从固体废物中提取或者使其转化为可以利用的资源、能源和其他原材料的固体废物数量；_x000a_如不涉及，数值请写0，数据来源请选无。" sqref="B4" xr:uid="{00000000-0002-0000-0500-000001000000}"/>
    <dataValidation type="decimal" allowBlank="1" showInputMessage="1" showErrorMessage="1" errorTitle="数据有误" error="请填写大于等于0的数值" prompt="请填写具体数值，请勿填写百分数或其他形式的数值。" sqref="B6" xr:uid="{00000000-0002-0000-0500-000002000000}">
      <formula1>0</formula1>
      <formula2>999999999999999000</formula2>
    </dataValidation>
    <dataValidation type="list" allowBlank="1" showInputMessage="1" showErrorMessage="1" errorTitle="输入有误" error="请从下拉菜单选择，不得手工输入" sqref="O10:O24" xr:uid="{00000000-0002-0000-0500-000003000000}">
      <formula1>Method2</formula1>
    </dataValidation>
    <dataValidation type="list" allowBlank="1" showInputMessage="1" showErrorMessage="1" errorTitle="输入有误" error="请从下拉菜单选择，不得手工输入" sqref="K10:K24" xr:uid="{00000000-0002-0000-0500-000004000000}">
      <formula1>Method1</formula1>
    </dataValidation>
    <dataValidation type="list" allowBlank="1" showInputMessage="1" showErrorMessage="1" errorTitle="输入有误" error="请从下拉菜单选择，不得手工输入" sqref="F10:F24" xr:uid="{00000000-0002-0000-0500-000005000000}">
      <formula1>Disposal</formula1>
    </dataValidation>
    <dataValidation type="list" allowBlank="1" showInputMessage="1" showErrorMessage="1" errorTitle="输入有误" error="请从下拉菜单选择，不得手工输入" sqref="E10:E24" xr:uid="{00000000-0002-0000-0500-000006000000}">
      <formula1>HWsource</formula1>
    </dataValidation>
    <dataValidation type="decimal" allowBlank="1" showInputMessage="1" showErrorMessage="1" errorTitle="数据有误" error="请填写大于等于0的数值" sqref="H10:H24" xr:uid="{00000000-0002-0000-0500-000007000000}">
      <formula1>0</formula1>
      <formula2>9.99999999999999E+21</formula2>
    </dataValidation>
    <dataValidation type="custom" operator="greaterThanOrEqual" allowBlank="1" showInputMessage="1" showErrorMessage="1" errorTitle="数据有误" error="请填写大于等于0的数值" prompt="如不产生危险废物，数据来源请选无。" sqref="B5" xr:uid="{00000000-0002-0000-0500-000008000000}">
      <formula1>B5&lt;&gt;""</formula1>
    </dataValidation>
    <dataValidation showInputMessage="1" showErrorMessage="1" errorTitle="单元格不能为空白" error="如未涉及请写“0”，数据来源请选“无”。" prompt="不包括生活垃圾；_x000a_如不产生工业固废，数值请写0，数据来源请选无。" sqref="B3" xr:uid="{00000000-0002-0000-0500-000009000000}"/>
    <dataValidation type="decimal" allowBlank="1" showInputMessage="1" showErrorMessage="1" errorTitle="数据有误" error="请填写大于等于0的数值" prompt="如果当年转移量与当年生产量不一致，请在“补充信息”解释原因。" sqref="L10:L24" xr:uid="{00000000-0002-0000-0500-00000A000000}">
      <formula1>0</formula1>
      <formula2>999999999999999000000</formula2>
    </dataValidation>
  </dataValidations>
  <pageMargins left="0.69930555555555551" right="0.69930555555555551" top="0.75" bottom="0.75" header="0.3" footer="0.3"/>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输入有误" error="请从下拉菜单选择，不得手工输入" xr:uid="{00000000-0002-0000-0500-00000B000000}">
          <x14:formula1>
            <xm:f>企业基本信息!$A$114:$A$124</xm:f>
          </x14:formula1>
          <xm:sqref>J10:J24 N10:N24 D3:D5</xm:sqref>
        </x14:dataValidation>
        <x14:dataValidation type="list" allowBlank="1" showInputMessage="1" showErrorMessage="1" errorTitle="输入有误" error="请在下拉菜单中选择，不得手动输入文字" xr:uid="{00000000-0002-0000-0500-00000C000000}">
          <x14:formula1>
            <xm:f>'参考-国家危废物质名录'!$A$4:$A$49</xm:f>
          </x14:formula1>
          <xm:sqref>B10:B24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7AAD47"/>
  </sheetPr>
  <dimension ref="A1:AN373"/>
  <sheetViews>
    <sheetView topLeftCell="D28" workbookViewId="0">
      <selection activeCell="L31" sqref="L31"/>
    </sheetView>
  </sheetViews>
  <sheetFormatPr defaultColWidth="8.83203125" defaultRowHeight="15"/>
  <cols>
    <col min="1" max="1" width="20" style="143" bestFit="1" customWidth="1"/>
    <col min="2" max="3" width="15" style="143" bestFit="1" customWidth="1"/>
    <col min="4" max="4" width="17.33203125" style="143" bestFit="1" customWidth="1"/>
    <col min="5" max="5" width="10.25" style="143" bestFit="1" customWidth="1"/>
    <col min="6" max="6" width="24.33203125" style="143" bestFit="1" customWidth="1"/>
    <col min="7" max="7" width="36.08203125" style="142" bestFit="1" customWidth="1"/>
    <col min="8" max="8" width="19.58203125" style="142" bestFit="1" customWidth="1"/>
    <col min="9" max="11" width="11.5" style="142" bestFit="1" customWidth="1"/>
    <col min="12" max="12" width="10.25" style="142" bestFit="1" customWidth="1"/>
    <col min="13" max="15" width="11.5" style="142" bestFit="1" customWidth="1"/>
    <col min="16" max="32" width="8.83203125" style="142"/>
    <col min="33" max="16384" width="8.83203125" style="143"/>
  </cols>
  <sheetData>
    <row r="1" spans="1:8" s="85" customFormat="1" ht="15.5" thickBot="1"/>
    <row r="2" spans="1:8" ht="15.5" thickBot="1">
      <c r="A2" s="211" t="s">
        <v>1232</v>
      </c>
      <c r="B2" s="141"/>
      <c r="C2" s="141"/>
      <c r="D2" s="141"/>
      <c r="E2" s="141"/>
      <c r="F2" s="141"/>
    </row>
    <row r="3" spans="1:8">
      <c r="A3" s="404" t="s">
        <v>1264</v>
      </c>
      <c r="B3" s="406"/>
      <c r="C3" s="407"/>
      <c r="D3" s="407"/>
      <c r="E3" s="407"/>
      <c r="F3" s="408"/>
    </row>
    <row r="4" spans="1:8">
      <c r="A4" s="405"/>
      <c r="B4" s="409"/>
      <c r="C4" s="410"/>
      <c r="D4" s="410"/>
      <c r="E4" s="410"/>
      <c r="F4" s="411"/>
    </row>
    <row r="5" spans="1:8">
      <c r="A5" s="405"/>
      <c r="B5" s="409"/>
      <c r="C5" s="410"/>
      <c r="D5" s="410"/>
      <c r="E5" s="410"/>
      <c r="F5" s="411"/>
    </row>
    <row r="6" spans="1:8">
      <c r="A6" s="405"/>
      <c r="B6" s="409"/>
      <c r="C6" s="410"/>
      <c r="D6" s="410"/>
      <c r="E6" s="410"/>
      <c r="F6" s="411"/>
    </row>
    <row r="7" spans="1:8">
      <c r="A7" s="405"/>
      <c r="B7" s="409"/>
      <c r="C7" s="410"/>
      <c r="D7" s="410"/>
      <c r="E7" s="410"/>
      <c r="F7" s="411"/>
    </row>
    <row r="8" spans="1:8">
      <c r="A8" s="405"/>
      <c r="B8" s="409"/>
      <c r="C8" s="410"/>
      <c r="D8" s="410"/>
      <c r="E8" s="410"/>
      <c r="F8" s="411"/>
    </row>
    <row r="9" spans="1:8">
      <c r="A9" s="405"/>
      <c r="B9" s="409"/>
      <c r="C9" s="410"/>
      <c r="D9" s="410"/>
      <c r="E9" s="410"/>
      <c r="F9" s="411"/>
    </row>
    <row r="10" spans="1:8" ht="15.5" thickBot="1">
      <c r="A10" s="405"/>
      <c r="B10" s="412"/>
      <c r="C10" s="413"/>
      <c r="D10" s="413"/>
      <c r="E10" s="413"/>
      <c r="F10" s="414"/>
    </row>
    <row r="11" spans="1:8">
      <c r="A11" s="404" t="s">
        <v>1102</v>
      </c>
      <c r="B11" s="406"/>
      <c r="C11" s="407"/>
      <c r="D11" s="407"/>
      <c r="E11" s="407"/>
      <c r="F11" s="408"/>
    </row>
    <row r="12" spans="1:8">
      <c r="A12" s="405"/>
      <c r="B12" s="409"/>
      <c r="C12" s="410"/>
      <c r="D12" s="410"/>
      <c r="E12" s="410"/>
      <c r="F12" s="411"/>
    </row>
    <row r="13" spans="1:8">
      <c r="A13" s="405"/>
      <c r="B13" s="409"/>
      <c r="C13" s="410"/>
      <c r="D13" s="410"/>
      <c r="E13" s="410"/>
      <c r="F13" s="411"/>
    </row>
    <row r="14" spans="1:8" ht="15.5" thickBot="1">
      <c r="A14" s="415"/>
      <c r="B14" s="416"/>
      <c r="C14" s="417"/>
      <c r="D14" s="417"/>
      <c r="E14" s="417"/>
      <c r="F14" s="418"/>
    </row>
    <row r="15" spans="1:8" s="142" customFormat="1" ht="15.5" thickBot="1"/>
    <row r="16" spans="1:8" s="142" customFormat="1" ht="15.5" thickBot="1">
      <c r="A16" s="340" t="s">
        <v>1234</v>
      </c>
      <c r="B16" s="341"/>
      <c r="C16" s="341"/>
      <c r="D16" s="341"/>
      <c r="E16" s="341"/>
      <c r="F16" s="341"/>
      <c r="G16" s="341"/>
      <c r="H16" s="342"/>
    </row>
    <row r="17" spans="1:8" s="144" customFormat="1" ht="60">
      <c r="A17" s="343" t="s">
        <v>1410</v>
      </c>
      <c r="B17" s="344" t="s">
        <v>1265</v>
      </c>
      <c r="C17" s="345" t="s">
        <v>582</v>
      </c>
      <c r="D17" s="345" t="s">
        <v>583</v>
      </c>
      <c r="E17" s="345" t="s">
        <v>568</v>
      </c>
      <c r="F17" s="346" t="s">
        <v>1409</v>
      </c>
      <c r="G17" s="346" t="s">
        <v>1411</v>
      </c>
      <c r="H17" s="347" t="s">
        <v>1412</v>
      </c>
    </row>
    <row r="18" spans="1:8" s="145" customFormat="1">
      <c r="A18" s="257"/>
      <c r="B18" s="148"/>
      <c r="C18" s="131" t="str">
        <f>IF(B18="","-",VLOOKUP(B18,'参考-优先污染物清单'!$C$8:$D$111,2,FALSE))</f>
        <v>-</v>
      </c>
      <c r="D18" s="312"/>
      <c r="E18" s="223" t="s">
        <v>589</v>
      </c>
      <c r="F18" s="287"/>
      <c r="G18" s="287"/>
      <c r="H18" s="124"/>
    </row>
    <row r="19" spans="1:8" s="145" customFormat="1">
      <c r="A19" s="257"/>
      <c r="B19" s="148"/>
      <c r="C19" s="131" t="str">
        <f>IF(B19="","-",VLOOKUP(B19,'参考-优先污染物清单'!$C$8:$D$111,2,FALSE))</f>
        <v>-</v>
      </c>
      <c r="D19" s="312"/>
      <c r="E19" s="223" t="s">
        <v>589</v>
      </c>
      <c r="F19" s="287"/>
      <c r="G19" s="287"/>
      <c r="H19" s="124"/>
    </row>
    <row r="20" spans="1:8" s="145" customFormat="1">
      <c r="A20" s="257"/>
      <c r="B20" s="148"/>
      <c r="C20" s="131" t="str">
        <f>IF(B20="","-",VLOOKUP(B20,'参考-优先污染物清单'!$C$8:$D$111,2,FALSE))</f>
        <v>-</v>
      </c>
      <c r="D20" s="312"/>
      <c r="E20" s="223" t="s">
        <v>589</v>
      </c>
      <c r="F20" s="287"/>
      <c r="G20" s="287"/>
      <c r="H20" s="124"/>
    </row>
    <row r="21" spans="1:8" s="145" customFormat="1">
      <c r="A21" s="257"/>
      <c r="B21" s="148"/>
      <c r="C21" s="131" t="str">
        <f>IF(B21="","-",VLOOKUP(B21,'参考-优先污染物清单'!$C$8:$D$111,2,FALSE))</f>
        <v>-</v>
      </c>
      <c r="D21" s="312"/>
      <c r="E21" s="223" t="s">
        <v>589</v>
      </c>
      <c r="F21" s="287"/>
      <c r="G21" s="287"/>
      <c r="H21" s="124"/>
    </row>
    <row r="22" spans="1:8" s="145" customFormat="1">
      <c r="A22" s="257"/>
      <c r="B22" s="148"/>
      <c r="C22" s="131" t="str">
        <f>IF(B22="","-",VLOOKUP(B22,'参考-优先污染物清单'!$C$8:$D$111,2,FALSE))</f>
        <v>-</v>
      </c>
      <c r="D22" s="312"/>
      <c r="E22" s="223" t="s">
        <v>589</v>
      </c>
      <c r="F22" s="287"/>
      <c r="G22" s="287"/>
      <c r="H22" s="124"/>
    </row>
    <row r="23" spans="1:8" s="145" customFormat="1">
      <c r="A23" s="257"/>
      <c r="B23" s="148"/>
      <c r="C23" s="131" t="str">
        <f>IF(B23="","-",VLOOKUP(B23,'参考-优先污染物清单'!$C$8:$D$111,2,FALSE))</f>
        <v>-</v>
      </c>
      <c r="D23" s="312"/>
      <c r="E23" s="223" t="s">
        <v>589</v>
      </c>
      <c r="F23" s="287"/>
      <c r="G23" s="287"/>
      <c r="H23" s="124"/>
    </row>
    <row r="24" spans="1:8" s="145" customFormat="1">
      <c r="A24" s="257"/>
      <c r="B24" s="148"/>
      <c r="C24" s="131" t="str">
        <f>IF(B24="","-",VLOOKUP(B24,'参考-优先污染物清单'!$C$8:$D$111,2,FALSE))</f>
        <v>-</v>
      </c>
      <c r="D24" s="312"/>
      <c r="E24" s="223" t="s">
        <v>589</v>
      </c>
      <c r="F24" s="287"/>
      <c r="G24" s="287"/>
      <c r="H24" s="124"/>
    </row>
    <row r="25" spans="1:8" s="145" customFormat="1">
      <c r="A25" s="257"/>
      <c r="B25" s="148"/>
      <c r="C25" s="131" t="str">
        <f>IF(B25="","-",VLOOKUP(B25,'参考-优先污染物清单'!$C$8:$D$111,2,FALSE))</f>
        <v>-</v>
      </c>
      <c r="D25" s="312"/>
      <c r="E25" s="223" t="s">
        <v>589</v>
      </c>
      <c r="F25" s="287"/>
      <c r="G25" s="287"/>
      <c r="H25" s="124"/>
    </row>
    <row r="26" spans="1:8" s="145" customFormat="1">
      <c r="A26" s="257"/>
      <c r="B26" s="148"/>
      <c r="C26" s="131" t="str">
        <f>IF(B26="","-",VLOOKUP(B26,'参考-优先污染物清单'!$C$8:$D$111,2,FALSE))</f>
        <v>-</v>
      </c>
      <c r="D26" s="312"/>
      <c r="E26" s="223" t="s">
        <v>589</v>
      </c>
      <c r="F26" s="287"/>
      <c r="G26" s="287"/>
      <c r="H26" s="124"/>
    </row>
    <row r="27" spans="1:8" s="145" customFormat="1">
      <c r="A27" s="257"/>
      <c r="B27" s="148"/>
      <c r="C27" s="131" t="str">
        <f>IF(B27="","-",VLOOKUP(B27,'参考-优先污染物清单'!$C$8:$D$111,2,FALSE))</f>
        <v>-</v>
      </c>
      <c r="D27" s="312"/>
      <c r="E27" s="223" t="s">
        <v>589</v>
      </c>
      <c r="F27" s="287"/>
      <c r="G27" s="287"/>
      <c r="H27" s="124"/>
    </row>
    <row r="28" spans="1:8" s="145" customFormat="1">
      <c r="A28" s="257"/>
      <c r="B28" s="148"/>
      <c r="C28" s="131" t="str">
        <f>IF(B28="","-",VLOOKUP(B28,'参考-优先污染物清单'!$C$8:$D$111,2,FALSE))</f>
        <v>-</v>
      </c>
      <c r="D28" s="312"/>
      <c r="E28" s="223" t="s">
        <v>589</v>
      </c>
      <c r="F28" s="287"/>
      <c r="G28" s="287"/>
      <c r="H28" s="124"/>
    </row>
    <row r="29" spans="1:8" s="145" customFormat="1">
      <c r="A29" s="257"/>
      <c r="B29" s="148"/>
      <c r="C29" s="131" t="str">
        <f>IF(B29="","-",VLOOKUP(B29,'参考-优先污染物清单'!$C$8:$D$111,2,FALSE))</f>
        <v>-</v>
      </c>
      <c r="D29" s="312"/>
      <c r="E29" s="223" t="s">
        <v>589</v>
      </c>
      <c r="F29" s="287"/>
      <c r="G29" s="287"/>
      <c r="H29" s="124"/>
    </row>
    <row r="30" spans="1:8" s="145" customFormat="1">
      <c r="A30" s="257"/>
      <c r="B30" s="148"/>
      <c r="C30" s="131" t="str">
        <f>IF(B30="","-",VLOOKUP(B30,'参考-优先污染物清单'!$C$8:$D$111,2,FALSE))</f>
        <v>-</v>
      </c>
      <c r="D30" s="312"/>
      <c r="E30" s="223" t="s">
        <v>589</v>
      </c>
      <c r="F30" s="287"/>
      <c r="G30" s="287"/>
      <c r="H30" s="124"/>
    </row>
    <row r="31" spans="1:8" s="145" customFormat="1">
      <c r="A31" s="257"/>
      <c r="B31" s="148"/>
      <c r="C31" s="131" t="str">
        <f>IF(B31="","-",VLOOKUP(B31,'参考-优先污染物清单'!$C$8:$D$111,2,FALSE))</f>
        <v>-</v>
      </c>
      <c r="D31" s="312"/>
      <c r="E31" s="223" t="s">
        <v>589</v>
      </c>
      <c r="F31" s="287"/>
      <c r="G31" s="287"/>
      <c r="H31" s="124"/>
    </row>
    <row r="32" spans="1:8" s="145" customFormat="1" ht="15.5" thickBot="1">
      <c r="A32" s="258"/>
      <c r="B32" s="149"/>
      <c r="C32" s="332" t="str">
        <f>IF(B32="","-",VLOOKUP(B32,'参考-优先污染物清单'!$C$8:$D$111,2,FALSE))</f>
        <v>-</v>
      </c>
      <c r="D32" s="313"/>
      <c r="E32" s="256" t="s">
        <v>589</v>
      </c>
      <c r="F32" s="339"/>
      <c r="G32" s="339"/>
      <c r="H32" s="333"/>
    </row>
    <row r="33" spans="1:40" s="146" customFormat="1" ht="15.5" thickBot="1"/>
    <row r="34" spans="1:40" s="146" customFormat="1" ht="15.5" thickBot="1">
      <c r="A34" s="211" t="s">
        <v>1235</v>
      </c>
    </row>
    <row r="35" spans="1:40" s="151" customFormat="1" ht="30">
      <c r="A35" s="307" t="s">
        <v>1111</v>
      </c>
      <c r="B35" s="308" t="s">
        <v>1186</v>
      </c>
      <c r="C35" s="308" t="s">
        <v>1187</v>
      </c>
      <c r="D35" s="308" t="s">
        <v>629</v>
      </c>
      <c r="E35" s="308" t="s">
        <v>1103</v>
      </c>
      <c r="F35" s="308" t="s">
        <v>1104</v>
      </c>
      <c r="G35" s="308" t="s">
        <v>1266</v>
      </c>
      <c r="H35" s="308" t="s">
        <v>1352</v>
      </c>
      <c r="I35" s="309" t="s">
        <v>1105</v>
      </c>
      <c r="J35" s="309" t="s">
        <v>1106</v>
      </c>
      <c r="K35" s="309" t="s">
        <v>1107</v>
      </c>
      <c r="L35" s="308" t="s">
        <v>632</v>
      </c>
      <c r="M35" s="309" t="s">
        <v>1108</v>
      </c>
      <c r="N35" s="309" t="s">
        <v>1109</v>
      </c>
      <c r="O35" s="310" t="s">
        <v>1110</v>
      </c>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row>
    <row r="36" spans="1:40" s="145" customFormat="1">
      <c r="A36" s="311"/>
      <c r="B36" s="148"/>
      <c r="C36" s="131" t="str">
        <f>IF(B36="","-",VLOOKUP(B36,'参考-国家危废物质名录'!$A$4:$B$49,2,FALSE))</f>
        <v>-</v>
      </c>
      <c r="D36" s="314"/>
      <c r="E36" s="312"/>
      <c r="F36" s="312"/>
      <c r="G36" s="147"/>
      <c r="H36" s="134"/>
      <c r="I36" s="140" t="s">
        <v>954</v>
      </c>
      <c r="J36" s="315"/>
      <c r="K36" s="315"/>
      <c r="L36" s="317"/>
      <c r="M36" s="140" t="s">
        <v>954</v>
      </c>
      <c r="N36" s="315"/>
      <c r="O36" s="318"/>
    </row>
    <row r="37" spans="1:40" s="145" customFormat="1">
      <c r="A37" s="257"/>
      <c r="B37" s="148"/>
      <c r="C37" s="131" t="str">
        <f>IF(B37="","-",VLOOKUP(B37,'参考-国家危废物质名录'!$A$4:$B$49,2,FALSE))</f>
        <v>-</v>
      </c>
      <c r="D37" s="312"/>
      <c r="E37" s="312"/>
      <c r="F37" s="312"/>
      <c r="G37" s="148"/>
      <c r="H37" s="134"/>
      <c r="I37" s="140" t="s">
        <v>954</v>
      </c>
      <c r="J37" s="315"/>
      <c r="K37" s="315"/>
      <c r="L37" s="315"/>
      <c r="M37" s="140" t="s">
        <v>954</v>
      </c>
      <c r="N37" s="315"/>
      <c r="O37" s="318"/>
    </row>
    <row r="38" spans="1:40" s="145" customFormat="1">
      <c r="A38" s="257"/>
      <c r="B38" s="148"/>
      <c r="C38" s="131" t="str">
        <f>IF(B38="","-",VLOOKUP(B38,'参考-国家危废物质名录'!$A$4:$B$49,2,FALSE))</f>
        <v>-</v>
      </c>
      <c r="D38" s="312"/>
      <c r="E38" s="312"/>
      <c r="F38" s="312"/>
      <c r="G38" s="148"/>
      <c r="H38" s="134"/>
      <c r="I38" s="140" t="s">
        <v>954</v>
      </c>
      <c r="J38" s="315"/>
      <c r="K38" s="315"/>
      <c r="L38" s="315"/>
      <c r="M38" s="140" t="s">
        <v>954</v>
      </c>
      <c r="N38" s="315"/>
      <c r="O38" s="318"/>
    </row>
    <row r="39" spans="1:40" s="145" customFormat="1">
      <c r="A39" s="257"/>
      <c r="B39" s="148"/>
      <c r="C39" s="131" t="str">
        <f>IF(B39="","-",VLOOKUP(B39,'参考-国家危废物质名录'!$A$4:$B$49,2,FALSE))</f>
        <v>-</v>
      </c>
      <c r="D39" s="312"/>
      <c r="E39" s="312"/>
      <c r="F39" s="312"/>
      <c r="G39" s="148"/>
      <c r="H39" s="134"/>
      <c r="I39" s="140" t="s">
        <v>954</v>
      </c>
      <c r="J39" s="315"/>
      <c r="K39" s="315"/>
      <c r="L39" s="315"/>
      <c r="M39" s="140" t="s">
        <v>954</v>
      </c>
      <c r="N39" s="315"/>
      <c r="O39" s="318"/>
    </row>
    <row r="40" spans="1:40" s="145" customFormat="1">
      <c r="A40" s="257"/>
      <c r="B40" s="148"/>
      <c r="C40" s="131" t="str">
        <f>IF(B40="","-",VLOOKUP(B40,'参考-国家危废物质名录'!$A$4:$B$49,2,FALSE))</f>
        <v>-</v>
      </c>
      <c r="D40" s="312"/>
      <c r="E40" s="312"/>
      <c r="F40" s="312"/>
      <c r="G40" s="148"/>
      <c r="H40" s="134"/>
      <c r="I40" s="140" t="s">
        <v>954</v>
      </c>
      <c r="J40" s="315"/>
      <c r="K40" s="315"/>
      <c r="L40" s="315"/>
      <c r="M40" s="140" t="s">
        <v>954</v>
      </c>
      <c r="N40" s="315"/>
      <c r="O40" s="318"/>
    </row>
    <row r="41" spans="1:40" s="145" customFormat="1">
      <c r="A41" s="257"/>
      <c r="B41" s="148"/>
      <c r="C41" s="131" t="str">
        <f>IF(B41="","-",VLOOKUP(B41,'参考-国家危废物质名录'!$A$4:$B$49,2,FALSE))</f>
        <v>-</v>
      </c>
      <c r="D41" s="312"/>
      <c r="E41" s="312"/>
      <c r="F41" s="312"/>
      <c r="G41" s="148"/>
      <c r="H41" s="134"/>
      <c r="I41" s="140" t="s">
        <v>954</v>
      </c>
      <c r="J41" s="315"/>
      <c r="K41" s="315"/>
      <c r="L41" s="315"/>
      <c r="M41" s="140" t="s">
        <v>954</v>
      </c>
      <c r="N41" s="315"/>
      <c r="O41" s="318"/>
    </row>
    <row r="42" spans="1:40" s="145" customFormat="1">
      <c r="A42" s="257"/>
      <c r="B42" s="148"/>
      <c r="C42" s="131" t="str">
        <f>IF(B42="","-",VLOOKUP(B42,'参考-国家危废物质名录'!$A$4:$B$49,2,FALSE))</f>
        <v>-</v>
      </c>
      <c r="D42" s="312"/>
      <c r="E42" s="312"/>
      <c r="F42" s="312"/>
      <c r="G42" s="148"/>
      <c r="H42" s="134"/>
      <c r="I42" s="140" t="s">
        <v>954</v>
      </c>
      <c r="J42" s="315"/>
      <c r="K42" s="315"/>
      <c r="L42" s="315"/>
      <c r="M42" s="140" t="s">
        <v>954</v>
      </c>
      <c r="N42" s="315"/>
      <c r="O42" s="318"/>
    </row>
    <row r="43" spans="1:40" s="145" customFormat="1">
      <c r="A43" s="257"/>
      <c r="B43" s="148"/>
      <c r="C43" s="131" t="str">
        <f>IF(B43="","-",VLOOKUP(B43,'参考-国家危废物质名录'!$A$4:$B$49,2,FALSE))</f>
        <v>-</v>
      </c>
      <c r="D43" s="312"/>
      <c r="E43" s="312"/>
      <c r="F43" s="312"/>
      <c r="G43" s="148"/>
      <c r="H43" s="134"/>
      <c r="I43" s="140" t="s">
        <v>954</v>
      </c>
      <c r="J43" s="315"/>
      <c r="K43" s="315"/>
      <c r="L43" s="315"/>
      <c r="M43" s="140" t="s">
        <v>954</v>
      </c>
      <c r="N43" s="315"/>
      <c r="O43" s="318"/>
    </row>
    <row r="44" spans="1:40" s="145" customFormat="1">
      <c r="A44" s="257"/>
      <c r="B44" s="148"/>
      <c r="C44" s="131" t="str">
        <f>IF(B44="","-",VLOOKUP(B44,'参考-国家危废物质名录'!$A$4:$B$49,2,FALSE))</f>
        <v>-</v>
      </c>
      <c r="D44" s="312"/>
      <c r="E44" s="312"/>
      <c r="F44" s="312"/>
      <c r="G44" s="148"/>
      <c r="H44" s="134"/>
      <c r="I44" s="140" t="s">
        <v>954</v>
      </c>
      <c r="J44" s="315"/>
      <c r="K44" s="315"/>
      <c r="L44" s="315"/>
      <c r="M44" s="140" t="s">
        <v>954</v>
      </c>
      <c r="N44" s="315"/>
      <c r="O44" s="318"/>
    </row>
    <row r="45" spans="1:40" s="145" customFormat="1">
      <c r="A45" s="257"/>
      <c r="B45" s="148"/>
      <c r="C45" s="131" t="str">
        <f>IF(B45="","-",VLOOKUP(B45,'参考-国家危废物质名录'!$A$4:$B$49,2,FALSE))</f>
        <v>-</v>
      </c>
      <c r="D45" s="312"/>
      <c r="E45" s="312"/>
      <c r="F45" s="312"/>
      <c r="G45" s="148"/>
      <c r="H45" s="134"/>
      <c r="I45" s="140" t="s">
        <v>954</v>
      </c>
      <c r="J45" s="315"/>
      <c r="K45" s="315"/>
      <c r="L45" s="315"/>
      <c r="M45" s="140" t="s">
        <v>954</v>
      </c>
      <c r="N45" s="315"/>
      <c r="O45" s="318"/>
    </row>
    <row r="46" spans="1:40" s="145" customFormat="1">
      <c r="A46" s="257"/>
      <c r="B46" s="148"/>
      <c r="C46" s="131" t="str">
        <f>IF(B46="","-",VLOOKUP(B46,'参考-国家危废物质名录'!$A$4:$B$49,2,FALSE))</f>
        <v>-</v>
      </c>
      <c r="D46" s="312"/>
      <c r="E46" s="312"/>
      <c r="F46" s="312"/>
      <c r="G46" s="148"/>
      <c r="H46" s="134"/>
      <c r="I46" s="140" t="s">
        <v>954</v>
      </c>
      <c r="J46" s="315"/>
      <c r="K46" s="315"/>
      <c r="L46" s="315"/>
      <c r="M46" s="140" t="s">
        <v>954</v>
      </c>
      <c r="N46" s="315"/>
      <c r="O46" s="318"/>
    </row>
    <row r="47" spans="1:40" s="145" customFormat="1">
      <c r="A47" s="257"/>
      <c r="B47" s="148"/>
      <c r="C47" s="131" t="str">
        <f>IF(B47="","-",VLOOKUP(B47,'参考-国家危废物质名录'!$A$4:$B$49,2,FALSE))</f>
        <v>-</v>
      </c>
      <c r="D47" s="312"/>
      <c r="E47" s="312"/>
      <c r="F47" s="312"/>
      <c r="G47" s="148"/>
      <c r="H47" s="134"/>
      <c r="I47" s="140" t="s">
        <v>954</v>
      </c>
      <c r="J47" s="315"/>
      <c r="K47" s="315"/>
      <c r="L47" s="315"/>
      <c r="M47" s="140" t="s">
        <v>954</v>
      </c>
      <c r="N47" s="315"/>
      <c r="O47" s="318"/>
    </row>
    <row r="48" spans="1:40" s="145" customFormat="1">
      <c r="A48" s="257"/>
      <c r="B48" s="148"/>
      <c r="C48" s="131" t="str">
        <f>IF(B48="","-",VLOOKUP(B48,'参考-国家危废物质名录'!$A$4:$B$49,2,FALSE))</f>
        <v>-</v>
      </c>
      <c r="D48" s="312"/>
      <c r="E48" s="312"/>
      <c r="F48" s="312"/>
      <c r="G48" s="148"/>
      <c r="H48" s="134"/>
      <c r="I48" s="140" t="s">
        <v>954</v>
      </c>
      <c r="J48" s="315"/>
      <c r="K48" s="315"/>
      <c r="L48" s="315"/>
      <c r="M48" s="140" t="s">
        <v>954</v>
      </c>
      <c r="N48" s="315"/>
      <c r="O48" s="318"/>
    </row>
    <row r="49" spans="1:15" s="145" customFormat="1">
      <c r="A49" s="257"/>
      <c r="B49" s="148"/>
      <c r="C49" s="131" t="str">
        <f>IF(B49="","-",VLOOKUP(B49,'参考-国家危废物质名录'!$A$4:$B$49,2,FALSE))</f>
        <v>-</v>
      </c>
      <c r="D49" s="312"/>
      <c r="E49" s="312"/>
      <c r="F49" s="312"/>
      <c r="G49" s="148"/>
      <c r="H49" s="134"/>
      <c r="I49" s="140" t="s">
        <v>954</v>
      </c>
      <c r="J49" s="315"/>
      <c r="K49" s="315"/>
      <c r="L49" s="315"/>
      <c r="M49" s="140" t="s">
        <v>954</v>
      </c>
      <c r="N49" s="315"/>
      <c r="O49" s="318"/>
    </row>
    <row r="50" spans="1:15" s="145" customFormat="1">
      <c r="A50" s="257"/>
      <c r="B50" s="148"/>
      <c r="C50" s="131" t="str">
        <f>IF(B50="","-",VLOOKUP(B50,'参考-国家危废物质名录'!$A$4:$B$49,2,FALSE))</f>
        <v>-</v>
      </c>
      <c r="D50" s="312"/>
      <c r="E50" s="312"/>
      <c r="F50" s="312"/>
      <c r="G50" s="148"/>
      <c r="H50" s="134"/>
      <c r="I50" s="140" t="s">
        <v>954</v>
      </c>
      <c r="J50" s="315"/>
      <c r="K50" s="315"/>
      <c r="L50" s="315"/>
      <c r="M50" s="140" t="s">
        <v>954</v>
      </c>
      <c r="N50" s="315"/>
      <c r="O50" s="318"/>
    </row>
    <row r="51" spans="1:15" s="145" customFormat="1">
      <c r="A51" s="257"/>
      <c r="B51" s="148"/>
      <c r="C51" s="131" t="str">
        <f>IF(B51="","-",VLOOKUP(B51,'参考-国家危废物质名录'!$A$4:$B$49,2,FALSE))</f>
        <v>-</v>
      </c>
      <c r="D51" s="312"/>
      <c r="E51" s="312"/>
      <c r="F51" s="312"/>
      <c r="G51" s="148"/>
      <c r="H51" s="134"/>
      <c r="I51" s="140" t="s">
        <v>954</v>
      </c>
      <c r="J51" s="315"/>
      <c r="K51" s="315"/>
      <c r="L51" s="315"/>
      <c r="M51" s="140" t="s">
        <v>954</v>
      </c>
      <c r="N51" s="315"/>
      <c r="O51" s="318"/>
    </row>
    <row r="52" spans="1:15" s="145" customFormat="1">
      <c r="A52" s="257"/>
      <c r="B52" s="148"/>
      <c r="C52" s="131" t="str">
        <f>IF(B52="","-",VLOOKUP(B52,'参考-国家危废物质名录'!$A$4:$B$49,2,FALSE))</f>
        <v>-</v>
      </c>
      <c r="D52" s="312"/>
      <c r="E52" s="312"/>
      <c r="F52" s="312"/>
      <c r="G52" s="148"/>
      <c r="H52" s="134"/>
      <c r="I52" s="140" t="s">
        <v>954</v>
      </c>
      <c r="J52" s="315"/>
      <c r="K52" s="315"/>
      <c r="L52" s="315"/>
      <c r="M52" s="140" t="s">
        <v>954</v>
      </c>
      <c r="N52" s="315"/>
      <c r="O52" s="318"/>
    </row>
    <row r="53" spans="1:15" s="145" customFormat="1">
      <c r="A53" s="257"/>
      <c r="B53" s="148"/>
      <c r="C53" s="131" t="str">
        <f>IF(B53="","-",VLOOKUP(B53,'参考-国家危废物质名录'!$A$4:$B$49,2,FALSE))</f>
        <v>-</v>
      </c>
      <c r="D53" s="312"/>
      <c r="E53" s="312"/>
      <c r="F53" s="312"/>
      <c r="G53" s="148"/>
      <c r="H53" s="134"/>
      <c r="I53" s="140" t="s">
        <v>954</v>
      </c>
      <c r="J53" s="315"/>
      <c r="K53" s="315"/>
      <c r="L53" s="315"/>
      <c r="M53" s="140" t="s">
        <v>954</v>
      </c>
      <c r="N53" s="315"/>
      <c r="O53" s="318"/>
    </row>
    <row r="54" spans="1:15" s="145" customFormat="1">
      <c r="A54" s="257"/>
      <c r="B54" s="148"/>
      <c r="C54" s="131" t="str">
        <f>IF(B54="","-",VLOOKUP(B54,'参考-国家危废物质名录'!$A$4:$B$49,2,FALSE))</f>
        <v>-</v>
      </c>
      <c r="D54" s="312"/>
      <c r="E54" s="312"/>
      <c r="F54" s="312"/>
      <c r="G54" s="148"/>
      <c r="H54" s="134"/>
      <c r="I54" s="140" t="s">
        <v>954</v>
      </c>
      <c r="J54" s="315"/>
      <c r="K54" s="315"/>
      <c r="L54" s="315"/>
      <c r="M54" s="140" t="s">
        <v>954</v>
      </c>
      <c r="N54" s="315"/>
      <c r="O54" s="318"/>
    </row>
    <row r="55" spans="1:15" s="145" customFormat="1" ht="15.5" thickBot="1">
      <c r="A55" s="258"/>
      <c r="B55" s="149"/>
      <c r="C55" s="255" t="str">
        <f>IF(B55="","-",VLOOKUP(B55,'参考-国家危废物质名录'!$A$4:$B$49,2,FALSE))</f>
        <v>-</v>
      </c>
      <c r="D55" s="313"/>
      <c r="E55" s="313"/>
      <c r="F55" s="313"/>
      <c r="G55" s="149"/>
      <c r="H55" s="149"/>
      <c r="I55" s="139" t="s">
        <v>954</v>
      </c>
      <c r="J55" s="316"/>
      <c r="K55" s="316"/>
      <c r="L55" s="316"/>
      <c r="M55" s="139" t="s">
        <v>954</v>
      </c>
      <c r="N55" s="316"/>
      <c r="O55" s="319"/>
    </row>
    <row r="56" spans="1:15" s="145" customFormat="1"/>
    <row r="57" spans="1:15" s="142" customFormat="1"/>
    <row r="58" spans="1:15" s="142" customFormat="1"/>
    <row r="59" spans="1:15" s="142" customFormat="1"/>
    <row r="60" spans="1:15" s="142" customFormat="1"/>
    <row r="61" spans="1:15" s="142" customFormat="1"/>
    <row r="62" spans="1:15" s="142" customFormat="1"/>
    <row r="63" spans="1:15" s="142" customFormat="1"/>
    <row r="64" spans="1:15" s="142" customFormat="1"/>
    <row r="65" s="142" customFormat="1"/>
    <row r="66" s="142" customFormat="1"/>
    <row r="67" s="142" customFormat="1"/>
    <row r="68" s="142" customFormat="1"/>
    <row r="69" s="142" customFormat="1"/>
    <row r="70" s="142" customFormat="1"/>
    <row r="71" s="142" customFormat="1"/>
    <row r="72" s="142" customFormat="1"/>
    <row r="73" s="142" customFormat="1"/>
    <row r="74" s="142" customFormat="1"/>
    <row r="75" s="142" customFormat="1"/>
    <row r="76" s="142" customFormat="1"/>
    <row r="77" s="142" customFormat="1"/>
    <row r="78" s="142" customFormat="1"/>
    <row r="79" s="142" customFormat="1"/>
    <row r="80" s="142" customFormat="1"/>
    <row r="81" s="142" customFormat="1"/>
    <row r="82" s="142" customFormat="1"/>
    <row r="83" s="142" customFormat="1"/>
    <row r="84" s="142" customFormat="1"/>
    <row r="85" s="142" customFormat="1"/>
    <row r="86" s="142" customFormat="1"/>
    <row r="87" s="142" customFormat="1"/>
    <row r="88" s="142" customFormat="1"/>
    <row r="89" s="142" customFormat="1"/>
    <row r="90" s="142" customFormat="1"/>
    <row r="91" s="142" customFormat="1"/>
    <row r="92" s="142" customFormat="1"/>
    <row r="93" s="142" customFormat="1"/>
    <row r="94" s="142" customFormat="1"/>
    <row r="95" s="142" customFormat="1"/>
    <row r="96" s="142" customFormat="1"/>
    <row r="97" s="142" customFormat="1"/>
    <row r="98" s="142" customFormat="1"/>
    <row r="99" s="142" customFormat="1"/>
    <row r="100" s="142" customFormat="1"/>
    <row r="101" s="142" customFormat="1"/>
    <row r="102" s="142" customFormat="1"/>
    <row r="103" s="142" customFormat="1"/>
    <row r="104" s="142" customFormat="1"/>
    <row r="105" s="142" customFormat="1"/>
    <row r="106" s="142" customFormat="1"/>
    <row r="107" s="142" customFormat="1"/>
    <row r="108" s="142" customFormat="1"/>
    <row r="109" s="142" customFormat="1"/>
    <row r="110" s="142" customFormat="1"/>
    <row r="111" s="142" customFormat="1"/>
    <row r="112" s="142" customFormat="1"/>
    <row r="113" s="142" customFormat="1"/>
    <row r="114" s="142" customFormat="1"/>
    <row r="115" s="142" customFormat="1"/>
    <row r="116" s="142" customFormat="1"/>
    <row r="117" s="142" customFormat="1"/>
    <row r="118" s="142" customFormat="1"/>
    <row r="119" s="142" customFormat="1"/>
    <row r="120" s="142" customFormat="1"/>
    <row r="121" s="142" customFormat="1"/>
    <row r="122" s="142" customFormat="1"/>
    <row r="123" s="142" customFormat="1"/>
    <row r="124" s="142" customFormat="1"/>
    <row r="125" s="142" customFormat="1"/>
    <row r="126" s="142" customFormat="1"/>
    <row r="127" s="142" customFormat="1"/>
    <row r="128" s="142" customFormat="1"/>
    <row r="129" spans="1:6" s="142" customFormat="1"/>
    <row r="130" spans="1:6" s="142" customFormat="1"/>
    <row r="131" spans="1:6" s="142" customFormat="1"/>
    <row r="132" spans="1:6" s="142" customFormat="1"/>
    <row r="133" spans="1:6" s="142" customFormat="1"/>
    <row r="134" spans="1:6" s="142" customFormat="1"/>
    <row r="135" spans="1:6" s="142" customFormat="1"/>
    <row r="136" spans="1:6" s="142" customFormat="1"/>
    <row r="137" spans="1:6" s="142" customFormat="1"/>
    <row r="138" spans="1:6" s="142" customFormat="1"/>
    <row r="139" spans="1:6" s="142" customFormat="1"/>
    <row r="140" spans="1:6" s="142" customFormat="1"/>
    <row r="141" spans="1:6">
      <c r="A141" s="142"/>
      <c r="B141" s="142"/>
      <c r="C141" s="142"/>
      <c r="D141" s="142"/>
      <c r="E141" s="142"/>
      <c r="F141" s="142"/>
    </row>
    <row r="142" spans="1:6">
      <c r="A142" s="142"/>
      <c r="B142" s="142"/>
      <c r="C142" s="142"/>
      <c r="D142" s="142"/>
      <c r="E142" s="142"/>
      <c r="F142" s="142"/>
    </row>
    <row r="143" spans="1:6">
      <c r="A143" s="142"/>
      <c r="B143" s="142"/>
      <c r="C143" s="142"/>
      <c r="D143" s="142"/>
      <c r="E143" s="142"/>
      <c r="F143" s="142"/>
    </row>
    <row r="144" spans="1:6">
      <c r="A144" s="142"/>
      <c r="B144" s="142"/>
      <c r="C144" s="142"/>
      <c r="D144" s="142"/>
      <c r="E144" s="142"/>
      <c r="F144" s="142"/>
    </row>
    <row r="145" spans="1:6">
      <c r="A145" s="142"/>
      <c r="B145" s="142"/>
      <c r="C145" s="142"/>
      <c r="D145" s="142"/>
      <c r="E145" s="142"/>
      <c r="F145" s="142"/>
    </row>
    <row r="146" spans="1:6">
      <c r="A146" s="142"/>
      <c r="B146" s="142"/>
      <c r="C146" s="142"/>
      <c r="D146" s="142"/>
      <c r="E146" s="142"/>
      <c r="F146" s="142"/>
    </row>
    <row r="147" spans="1:6">
      <c r="A147" s="142"/>
      <c r="B147" s="142"/>
      <c r="C147" s="142"/>
      <c r="D147" s="142"/>
      <c r="E147" s="142"/>
      <c r="F147" s="142"/>
    </row>
    <row r="148" spans="1:6">
      <c r="A148" s="142"/>
      <c r="B148" s="142"/>
      <c r="C148" s="142"/>
      <c r="D148" s="142"/>
      <c r="E148" s="142"/>
      <c r="F148" s="142"/>
    </row>
    <row r="149" spans="1:6">
      <c r="A149" s="142"/>
      <c r="B149" s="142"/>
      <c r="C149" s="142"/>
      <c r="D149" s="142"/>
      <c r="E149" s="142"/>
      <c r="F149" s="142"/>
    </row>
    <row r="150" spans="1:6">
      <c r="A150" s="142"/>
      <c r="B150" s="142"/>
      <c r="C150" s="142"/>
      <c r="D150" s="142"/>
      <c r="E150" s="142"/>
      <c r="F150" s="142"/>
    </row>
    <row r="151" spans="1:6">
      <c r="A151" s="142"/>
      <c r="B151" s="142"/>
      <c r="C151" s="142"/>
      <c r="D151" s="142"/>
      <c r="E151" s="142"/>
      <c r="F151" s="142"/>
    </row>
    <row r="152" spans="1:6">
      <c r="A152" s="142"/>
      <c r="B152" s="142"/>
      <c r="C152" s="142"/>
      <c r="D152" s="142"/>
      <c r="E152" s="142"/>
      <c r="F152" s="142"/>
    </row>
    <row r="153" spans="1:6">
      <c r="A153" s="142"/>
      <c r="B153" s="142"/>
      <c r="C153" s="142"/>
      <c r="D153" s="142"/>
      <c r="E153" s="142"/>
      <c r="F153" s="142"/>
    </row>
    <row r="154" spans="1:6">
      <c r="A154" s="142"/>
      <c r="B154" s="142"/>
      <c r="C154" s="142"/>
      <c r="D154" s="142"/>
      <c r="E154" s="142"/>
      <c r="F154" s="142"/>
    </row>
    <row r="155" spans="1:6">
      <c r="A155" s="142"/>
      <c r="B155" s="142"/>
      <c r="C155" s="142"/>
      <c r="D155" s="142"/>
      <c r="E155" s="142"/>
      <c r="F155" s="142"/>
    </row>
    <row r="156" spans="1:6">
      <c r="A156" s="142"/>
      <c r="B156" s="142"/>
      <c r="C156" s="142"/>
      <c r="D156" s="142"/>
      <c r="E156" s="142"/>
      <c r="F156" s="142"/>
    </row>
    <row r="157" spans="1:6">
      <c r="A157" s="142"/>
      <c r="B157" s="142"/>
      <c r="C157" s="142"/>
      <c r="D157" s="142"/>
      <c r="E157" s="142"/>
      <c r="F157" s="142"/>
    </row>
    <row r="158" spans="1:6">
      <c r="A158" s="142"/>
      <c r="B158" s="142"/>
      <c r="C158" s="142"/>
      <c r="D158" s="142"/>
      <c r="E158" s="142"/>
      <c r="F158" s="142"/>
    </row>
    <row r="159" spans="1:6">
      <c r="A159" s="142"/>
      <c r="B159" s="142"/>
      <c r="C159" s="142"/>
      <c r="D159" s="142"/>
      <c r="E159" s="142"/>
      <c r="F159" s="142"/>
    </row>
    <row r="160" spans="1:6">
      <c r="A160" s="142"/>
      <c r="B160" s="142"/>
      <c r="C160" s="142"/>
      <c r="D160" s="142"/>
      <c r="E160" s="142"/>
      <c r="F160" s="142"/>
    </row>
    <row r="161" spans="1:6">
      <c r="A161" s="142"/>
      <c r="B161" s="142"/>
      <c r="C161" s="142"/>
      <c r="D161" s="142"/>
      <c r="E161" s="142"/>
      <c r="F161" s="142"/>
    </row>
    <row r="162" spans="1:6">
      <c r="A162" s="142"/>
      <c r="B162" s="142"/>
      <c r="C162" s="142"/>
      <c r="D162" s="142"/>
      <c r="E162" s="142"/>
      <c r="F162" s="142"/>
    </row>
    <row r="163" spans="1:6">
      <c r="A163" s="142"/>
      <c r="B163" s="142"/>
      <c r="C163" s="142"/>
      <c r="D163" s="142"/>
      <c r="E163" s="142"/>
      <c r="F163" s="142"/>
    </row>
    <row r="164" spans="1:6">
      <c r="A164" s="142"/>
      <c r="B164" s="142"/>
      <c r="C164" s="142"/>
      <c r="D164" s="142"/>
      <c r="E164" s="142"/>
      <c r="F164" s="142"/>
    </row>
    <row r="165" spans="1:6">
      <c r="A165" s="142"/>
      <c r="B165" s="142"/>
      <c r="C165" s="142"/>
      <c r="D165" s="142"/>
      <c r="E165" s="142"/>
      <c r="F165" s="142"/>
    </row>
    <row r="166" spans="1:6">
      <c r="A166" s="142"/>
      <c r="B166" s="142"/>
      <c r="C166" s="142"/>
      <c r="D166" s="142"/>
      <c r="E166" s="142"/>
      <c r="F166" s="142"/>
    </row>
    <row r="167" spans="1:6">
      <c r="A167" s="142"/>
      <c r="B167" s="142"/>
      <c r="C167" s="142"/>
      <c r="D167" s="142"/>
      <c r="E167" s="142"/>
      <c r="F167" s="142"/>
    </row>
    <row r="168" spans="1:6">
      <c r="A168" s="142"/>
      <c r="B168" s="142"/>
      <c r="C168" s="142"/>
      <c r="D168" s="142"/>
      <c r="E168" s="142"/>
      <c r="F168" s="142"/>
    </row>
    <row r="169" spans="1:6">
      <c r="A169" s="142"/>
      <c r="B169" s="142"/>
      <c r="C169" s="142"/>
      <c r="D169" s="142"/>
      <c r="E169" s="142"/>
      <c r="F169" s="142"/>
    </row>
    <row r="170" spans="1:6">
      <c r="A170" s="142"/>
      <c r="B170" s="142"/>
      <c r="C170" s="142"/>
      <c r="D170" s="142"/>
      <c r="E170" s="142"/>
      <c r="F170" s="142"/>
    </row>
    <row r="171" spans="1:6">
      <c r="A171" s="142"/>
      <c r="B171" s="142"/>
      <c r="C171" s="142"/>
      <c r="D171" s="142"/>
      <c r="E171" s="142"/>
      <c r="F171" s="142"/>
    </row>
    <row r="172" spans="1:6">
      <c r="A172" s="142"/>
      <c r="B172" s="142"/>
      <c r="C172" s="142"/>
      <c r="D172" s="142"/>
      <c r="E172" s="142"/>
      <c r="F172" s="142"/>
    </row>
    <row r="173" spans="1:6">
      <c r="A173" s="142"/>
      <c r="B173" s="142"/>
      <c r="C173" s="142"/>
      <c r="D173" s="142"/>
      <c r="E173" s="142"/>
      <c r="F173" s="142"/>
    </row>
    <row r="174" spans="1:6">
      <c r="A174" s="142"/>
      <c r="B174" s="142"/>
      <c r="C174" s="142"/>
      <c r="D174" s="142"/>
      <c r="E174" s="142"/>
      <c r="F174" s="142"/>
    </row>
    <row r="175" spans="1:6">
      <c r="A175" s="142"/>
      <c r="B175" s="142"/>
      <c r="C175" s="142"/>
      <c r="D175" s="142"/>
      <c r="E175" s="142"/>
      <c r="F175" s="142"/>
    </row>
    <row r="176" spans="1:6">
      <c r="A176" s="142"/>
      <c r="B176" s="142"/>
      <c r="C176" s="142"/>
      <c r="D176" s="142"/>
      <c r="E176" s="142"/>
      <c r="F176" s="142"/>
    </row>
    <row r="177" spans="1:6">
      <c r="A177" s="142"/>
      <c r="B177" s="142"/>
      <c r="C177" s="142"/>
      <c r="D177" s="142"/>
      <c r="E177" s="142"/>
      <c r="F177" s="142"/>
    </row>
    <row r="178" spans="1:6">
      <c r="A178" s="142"/>
      <c r="B178" s="142"/>
      <c r="C178" s="142"/>
      <c r="D178" s="142"/>
      <c r="E178" s="142"/>
      <c r="F178" s="142"/>
    </row>
    <row r="179" spans="1:6">
      <c r="A179" s="142"/>
      <c r="B179" s="142"/>
      <c r="C179" s="142"/>
      <c r="D179" s="142"/>
      <c r="E179" s="142"/>
      <c r="F179" s="142"/>
    </row>
    <row r="180" spans="1:6">
      <c r="A180" s="142"/>
      <c r="B180" s="142"/>
      <c r="C180" s="142"/>
      <c r="D180" s="142"/>
      <c r="E180" s="142"/>
      <c r="F180" s="142"/>
    </row>
    <row r="181" spans="1:6">
      <c r="A181" s="142"/>
      <c r="B181" s="142"/>
      <c r="C181" s="142"/>
      <c r="D181" s="142"/>
      <c r="E181" s="142"/>
      <c r="F181" s="142"/>
    </row>
    <row r="182" spans="1:6">
      <c r="A182" s="142"/>
      <c r="B182" s="142"/>
      <c r="C182" s="142"/>
      <c r="D182" s="142"/>
      <c r="E182" s="142"/>
      <c r="F182" s="142"/>
    </row>
    <row r="183" spans="1:6">
      <c r="A183" s="142"/>
      <c r="B183" s="142"/>
      <c r="C183" s="142"/>
      <c r="D183" s="142"/>
      <c r="E183" s="142"/>
      <c r="F183" s="142"/>
    </row>
    <row r="184" spans="1:6">
      <c r="A184" s="142"/>
      <c r="B184" s="142"/>
      <c r="C184" s="142"/>
      <c r="D184" s="142"/>
      <c r="E184" s="142"/>
      <c r="F184" s="142"/>
    </row>
    <row r="185" spans="1:6">
      <c r="A185" s="142"/>
      <c r="B185" s="142"/>
      <c r="C185" s="142"/>
      <c r="D185" s="142"/>
      <c r="E185" s="142"/>
      <c r="F185" s="142"/>
    </row>
    <row r="186" spans="1:6">
      <c r="A186" s="142"/>
      <c r="B186" s="142"/>
      <c r="C186" s="142"/>
      <c r="D186" s="142"/>
      <c r="E186" s="142"/>
      <c r="F186" s="142"/>
    </row>
    <row r="187" spans="1:6">
      <c r="A187" s="142"/>
      <c r="B187" s="142"/>
      <c r="C187" s="142"/>
      <c r="D187" s="142"/>
      <c r="E187" s="142"/>
      <c r="F187" s="142"/>
    </row>
    <row r="188" spans="1:6">
      <c r="A188" s="142"/>
      <c r="B188" s="142"/>
      <c r="C188" s="142"/>
      <c r="D188" s="142"/>
      <c r="E188" s="142"/>
      <c r="F188" s="142"/>
    </row>
    <row r="189" spans="1:6">
      <c r="A189" s="142"/>
      <c r="B189" s="142"/>
      <c r="C189" s="142"/>
      <c r="D189" s="142"/>
      <c r="E189" s="142"/>
      <c r="F189" s="142"/>
    </row>
    <row r="190" spans="1:6">
      <c r="A190" s="142"/>
      <c r="B190" s="142"/>
      <c r="C190" s="142"/>
      <c r="D190" s="142"/>
      <c r="E190" s="142"/>
      <c r="F190" s="142"/>
    </row>
    <row r="191" spans="1:6">
      <c r="A191" s="142"/>
      <c r="B191" s="142"/>
      <c r="C191" s="142"/>
      <c r="D191" s="142"/>
      <c r="E191" s="142"/>
      <c r="F191" s="142"/>
    </row>
    <row r="192" spans="1:6">
      <c r="A192" s="142"/>
      <c r="B192" s="142"/>
      <c r="C192" s="142"/>
      <c r="D192" s="142"/>
      <c r="E192" s="142"/>
      <c r="F192" s="142"/>
    </row>
    <row r="193" spans="1:6">
      <c r="A193" s="142"/>
      <c r="B193" s="142"/>
      <c r="C193" s="142"/>
      <c r="D193" s="142"/>
      <c r="E193" s="142"/>
      <c r="F193" s="142"/>
    </row>
    <row r="194" spans="1:6">
      <c r="A194" s="142"/>
      <c r="B194" s="142"/>
      <c r="C194" s="142"/>
      <c r="D194" s="142"/>
      <c r="E194" s="142"/>
      <c r="F194" s="142"/>
    </row>
    <row r="195" spans="1:6">
      <c r="A195" s="142"/>
      <c r="B195" s="142"/>
      <c r="C195" s="142"/>
      <c r="D195" s="142"/>
      <c r="E195" s="142"/>
      <c r="F195" s="142"/>
    </row>
    <row r="196" spans="1:6">
      <c r="A196" s="142"/>
      <c r="B196" s="142"/>
      <c r="C196" s="142"/>
      <c r="D196" s="142"/>
      <c r="E196" s="142"/>
      <c r="F196" s="142"/>
    </row>
    <row r="197" spans="1:6">
      <c r="A197" s="142"/>
      <c r="B197" s="142"/>
      <c r="C197" s="142"/>
      <c r="D197" s="142"/>
      <c r="E197" s="142"/>
      <c r="F197" s="142"/>
    </row>
    <row r="198" spans="1:6">
      <c r="A198" s="142"/>
      <c r="B198" s="142"/>
      <c r="C198" s="142"/>
      <c r="D198" s="142"/>
      <c r="E198" s="142"/>
      <c r="F198" s="142"/>
    </row>
    <row r="199" spans="1:6">
      <c r="A199" s="142"/>
      <c r="B199" s="142"/>
      <c r="C199" s="142"/>
      <c r="D199" s="142"/>
      <c r="E199" s="142"/>
      <c r="F199" s="142"/>
    </row>
    <row r="200" spans="1:6">
      <c r="A200" s="142"/>
      <c r="B200" s="142"/>
      <c r="C200" s="142"/>
      <c r="D200" s="142"/>
      <c r="E200" s="142"/>
      <c r="F200" s="142"/>
    </row>
    <row r="201" spans="1:6">
      <c r="A201" s="142"/>
      <c r="B201" s="142"/>
      <c r="C201" s="142"/>
      <c r="D201" s="142"/>
      <c r="E201" s="142"/>
      <c r="F201" s="142"/>
    </row>
    <row r="202" spans="1:6">
      <c r="A202" s="142"/>
      <c r="B202" s="142"/>
      <c r="C202" s="142"/>
      <c r="D202" s="142"/>
      <c r="E202" s="142"/>
      <c r="F202" s="142"/>
    </row>
    <row r="203" spans="1:6">
      <c r="A203" s="142"/>
      <c r="B203" s="142"/>
      <c r="C203" s="142"/>
      <c r="D203" s="142"/>
      <c r="E203" s="142"/>
      <c r="F203" s="142"/>
    </row>
    <row r="204" spans="1:6">
      <c r="A204" s="142"/>
      <c r="B204" s="142"/>
      <c r="C204" s="142"/>
      <c r="D204" s="142"/>
      <c r="E204" s="142"/>
      <c r="F204" s="142"/>
    </row>
    <row r="205" spans="1:6">
      <c r="A205" s="142"/>
      <c r="B205" s="142"/>
      <c r="C205" s="142"/>
      <c r="D205" s="142"/>
      <c r="E205" s="142"/>
      <c r="F205" s="142"/>
    </row>
    <row r="206" spans="1:6">
      <c r="A206" s="142"/>
      <c r="B206" s="142"/>
      <c r="C206" s="142"/>
      <c r="D206" s="142"/>
      <c r="E206" s="142"/>
      <c r="F206" s="142"/>
    </row>
    <row r="207" spans="1:6">
      <c r="A207" s="142"/>
      <c r="B207" s="142"/>
      <c r="C207" s="142"/>
      <c r="D207" s="142"/>
      <c r="E207" s="142"/>
      <c r="F207" s="142"/>
    </row>
    <row r="208" spans="1:6">
      <c r="A208" s="142"/>
      <c r="B208" s="142"/>
      <c r="C208" s="142"/>
      <c r="D208" s="142"/>
      <c r="E208" s="142"/>
      <c r="F208" s="142"/>
    </row>
    <row r="209" spans="1:6">
      <c r="A209" s="142"/>
      <c r="B209" s="142"/>
      <c r="C209" s="142"/>
      <c r="D209" s="142"/>
      <c r="E209" s="142"/>
      <c r="F209" s="142"/>
    </row>
    <row r="210" spans="1:6">
      <c r="A210" s="142"/>
      <c r="B210" s="142"/>
      <c r="C210" s="142"/>
      <c r="D210" s="142"/>
      <c r="E210" s="142"/>
      <c r="F210" s="142"/>
    </row>
    <row r="211" spans="1:6">
      <c r="A211" s="142"/>
      <c r="B211" s="142"/>
      <c r="C211" s="142"/>
      <c r="D211" s="142"/>
      <c r="E211" s="142"/>
      <c r="F211" s="142"/>
    </row>
    <row r="212" spans="1:6">
      <c r="A212" s="142"/>
      <c r="B212" s="142"/>
      <c r="C212" s="142"/>
      <c r="D212" s="142"/>
      <c r="E212" s="142"/>
      <c r="F212" s="142"/>
    </row>
    <row r="213" spans="1:6">
      <c r="A213" s="142"/>
      <c r="B213" s="142"/>
      <c r="C213" s="142"/>
      <c r="D213" s="142"/>
      <c r="E213" s="142"/>
      <c r="F213" s="142"/>
    </row>
    <row r="214" spans="1:6">
      <c r="A214" s="142"/>
      <c r="B214" s="142"/>
      <c r="C214" s="142"/>
      <c r="D214" s="142"/>
      <c r="E214" s="142"/>
      <c r="F214" s="142"/>
    </row>
    <row r="215" spans="1:6">
      <c r="A215" s="142"/>
      <c r="B215" s="142"/>
      <c r="C215" s="142"/>
      <c r="D215" s="142"/>
      <c r="E215" s="142"/>
      <c r="F215" s="142"/>
    </row>
    <row r="216" spans="1:6">
      <c r="A216" s="142"/>
      <c r="B216" s="142"/>
      <c r="C216" s="142"/>
      <c r="D216" s="142"/>
      <c r="E216" s="142"/>
      <c r="F216" s="142"/>
    </row>
    <row r="217" spans="1:6">
      <c r="A217" s="142"/>
      <c r="B217" s="142"/>
      <c r="C217" s="142"/>
      <c r="D217" s="142"/>
      <c r="E217" s="142"/>
      <c r="F217" s="142"/>
    </row>
    <row r="218" spans="1:6">
      <c r="A218" s="142"/>
      <c r="B218" s="142"/>
      <c r="C218" s="142"/>
      <c r="D218" s="142"/>
      <c r="E218" s="142"/>
      <c r="F218" s="142"/>
    </row>
    <row r="219" spans="1:6">
      <c r="A219" s="142"/>
      <c r="B219" s="142"/>
      <c r="C219" s="142"/>
      <c r="D219" s="142"/>
      <c r="E219" s="142"/>
      <c r="F219" s="142"/>
    </row>
    <row r="220" spans="1:6">
      <c r="A220" s="142"/>
      <c r="B220" s="142"/>
      <c r="C220" s="142"/>
      <c r="D220" s="142"/>
      <c r="E220" s="142"/>
      <c r="F220" s="142"/>
    </row>
    <row r="221" spans="1:6">
      <c r="A221" s="142"/>
      <c r="B221" s="142"/>
      <c r="C221" s="142"/>
      <c r="D221" s="142"/>
      <c r="E221" s="142"/>
      <c r="F221" s="142"/>
    </row>
    <row r="222" spans="1:6">
      <c r="A222" s="142"/>
      <c r="B222" s="142"/>
      <c r="C222" s="142"/>
      <c r="D222" s="142"/>
      <c r="E222" s="142"/>
      <c r="F222" s="142"/>
    </row>
    <row r="223" spans="1:6">
      <c r="A223" s="142"/>
      <c r="B223" s="142"/>
      <c r="C223" s="142"/>
      <c r="D223" s="142"/>
      <c r="E223" s="142"/>
      <c r="F223" s="142"/>
    </row>
    <row r="224" spans="1:6">
      <c r="A224" s="142"/>
      <c r="B224" s="142"/>
      <c r="C224" s="142"/>
      <c r="D224" s="142"/>
      <c r="E224" s="142"/>
      <c r="F224" s="142"/>
    </row>
    <row r="225" spans="1:6">
      <c r="A225" s="142"/>
      <c r="B225" s="142"/>
      <c r="C225" s="142"/>
      <c r="D225" s="142"/>
      <c r="E225" s="142"/>
      <c r="F225" s="142"/>
    </row>
    <row r="226" spans="1:6">
      <c r="A226" s="142"/>
      <c r="B226" s="142"/>
      <c r="C226" s="142"/>
      <c r="D226" s="142"/>
      <c r="E226" s="142"/>
      <c r="F226" s="142"/>
    </row>
    <row r="227" spans="1:6">
      <c r="A227" s="142"/>
      <c r="B227" s="142"/>
      <c r="C227" s="142"/>
      <c r="D227" s="142"/>
      <c r="E227" s="142"/>
      <c r="F227" s="142"/>
    </row>
    <row r="228" spans="1:6">
      <c r="A228" s="142"/>
      <c r="B228" s="142"/>
      <c r="C228" s="142"/>
      <c r="D228" s="142"/>
      <c r="E228" s="142"/>
      <c r="F228" s="142"/>
    </row>
    <row r="229" spans="1:6">
      <c r="A229" s="142"/>
      <c r="B229" s="142"/>
      <c r="C229" s="142"/>
      <c r="D229" s="142"/>
      <c r="E229" s="142"/>
      <c r="F229" s="142"/>
    </row>
    <row r="230" spans="1:6">
      <c r="A230" s="142"/>
      <c r="B230" s="142"/>
      <c r="C230" s="142"/>
      <c r="D230" s="142"/>
      <c r="E230" s="142"/>
      <c r="F230" s="142"/>
    </row>
    <row r="231" spans="1:6">
      <c r="A231" s="142"/>
      <c r="B231" s="142"/>
      <c r="C231" s="142"/>
      <c r="D231" s="142"/>
      <c r="E231" s="142"/>
      <c r="F231" s="142"/>
    </row>
    <row r="232" spans="1:6">
      <c r="A232" s="142"/>
      <c r="B232" s="142"/>
      <c r="C232" s="142"/>
      <c r="D232" s="142"/>
      <c r="E232" s="142"/>
      <c r="F232" s="142"/>
    </row>
    <row r="233" spans="1:6">
      <c r="A233" s="142"/>
      <c r="B233" s="142"/>
      <c r="C233" s="142"/>
      <c r="D233" s="142"/>
      <c r="E233" s="142"/>
      <c r="F233" s="142"/>
    </row>
    <row r="234" spans="1:6">
      <c r="A234" s="142"/>
      <c r="B234" s="142"/>
      <c r="C234" s="142"/>
      <c r="D234" s="142"/>
      <c r="E234" s="142"/>
      <c r="F234" s="142"/>
    </row>
    <row r="235" spans="1:6">
      <c r="A235" s="142"/>
      <c r="B235" s="142"/>
      <c r="C235" s="142"/>
      <c r="D235" s="142"/>
      <c r="E235" s="142"/>
      <c r="F235" s="142"/>
    </row>
    <row r="236" spans="1:6">
      <c r="A236" s="142"/>
      <c r="B236" s="142"/>
      <c r="C236" s="142"/>
      <c r="D236" s="142"/>
      <c r="E236" s="142"/>
      <c r="F236" s="142"/>
    </row>
    <row r="237" spans="1:6">
      <c r="A237" s="142"/>
      <c r="B237" s="142"/>
      <c r="C237" s="142"/>
      <c r="D237" s="142"/>
      <c r="E237" s="142"/>
      <c r="F237" s="142"/>
    </row>
    <row r="238" spans="1:6">
      <c r="A238" s="142"/>
      <c r="B238" s="142"/>
      <c r="C238" s="142"/>
      <c r="D238" s="142"/>
      <c r="E238" s="142"/>
      <c r="F238" s="142"/>
    </row>
    <row r="239" spans="1:6">
      <c r="A239" s="142"/>
      <c r="B239" s="142"/>
      <c r="C239" s="142"/>
      <c r="D239" s="142"/>
      <c r="E239" s="142"/>
      <c r="F239" s="142"/>
    </row>
    <row r="240" spans="1:6">
      <c r="A240" s="142"/>
      <c r="B240" s="142"/>
      <c r="C240" s="142"/>
      <c r="D240" s="142"/>
      <c r="E240" s="142"/>
      <c r="F240" s="142"/>
    </row>
    <row r="241" spans="1:6">
      <c r="A241" s="142"/>
      <c r="B241" s="142"/>
      <c r="C241" s="142"/>
      <c r="D241" s="142"/>
      <c r="E241" s="142"/>
      <c r="F241" s="142"/>
    </row>
    <row r="242" spans="1:6">
      <c r="A242" s="142"/>
      <c r="B242" s="142"/>
      <c r="C242" s="142"/>
      <c r="D242" s="142"/>
      <c r="E242" s="142"/>
      <c r="F242" s="142"/>
    </row>
    <row r="243" spans="1:6">
      <c r="A243" s="142"/>
      <c r="B243" s="142"/>
      <c r="C243" s="142"/>
      <c r="D243" s="142"/>
      <c r="E243" s="142"/>
      <c r="F243" s="142"/>
    </row>
    <row r="244" spans="1:6">
      <c r="A244" s="142"/>
      <c r="B244" s="142"/>
      <c r="C244" s="142"/>
      <c r="D244" s="142"/>
      <c r="E244" s="142"/>
      <c r="F244" s="142"/>
    </row>
    <row r="245" spans="1:6">
      <c r="A245" s="142"/>
      <c r="B245" s="142"/>
      <c r="C245" s="142"/>
      <c r="D245" s="142"/>
      <c r="E245" s="142"/>
      <c r="F245" s="142"/>
    </row>
    <row r="246" spans="1:6">
      <c r="A246" s="142"/>
      <c r="B246" s="142"/>
      <c r="C246" s="142"/>
      <c r="D246" s="142"/>
      <c r="E246" s="142"/>
      <c r="F246" s="142"/>
    </row>
    <row r="247" spans="1:6">
      <c r="A247" s="142"/>
      <c r="B247" s="142"/>
      <c r="C247" s="142"/>
      <c r="D247" s="142"/>
      <c r="E247" s="142"/>
      <c r="F247" s="142"/>
    </row>
    <row r="248" spans="1:6">
      <c r="A248" s="142"/>
      <c r="B248" s="142"/>
      <c r="C248" s="142"/>
      <c r="D248" s="142"/>
      <c r="E248" s="142"/>
      <c r="F248" s="142"/>
    </row>
    <row r="249" spans="1:6">
      <c r="A249" s="142"/>
      <c r="B249" s="142"/>
      <c r="C249" s="142"/>
      <c r="D249" s="142"/>
      <c r="E249" s="142"/>
      <c r="F249" s="142"/>
    </row>
    <row r="250" spans="1:6">
      <c r="A250" s="142"/>
      <c r="B250" s="142"/>
      <c r="C250" s="142"/>
      <c r="D250" s="142"/>
      <c r="E250" s="142"/>
      <c r="F250" s="142"/>
    </row>
    <row r="251" spans="1:6">
      <c r="A251" s="142"/>
      <c r="B251" s="142"/>
      <c r="C251" s="142"/>
      <c r="D251" s="142"/>
      <c r="E251" s="142"/>
      <c r="F251" s="142"/>
    </row>
    <row r="252" spans="1:6">
      <c r="A252" s="142"/>
      <c r="B252" s="142"/>
      <c r="C252" s="142"/>
      <c r="D252" s="142"/>
      <c r="E252" s="142"/>
      <c r="F252" s="142"/>
    </row>
    <row r="253" spans="1:6">
      <c r="A253" s="142"/>
      <c r="B253" s="142"/>
      <c r="C253" s="142"/>
      <c r="D253" s="142"/>
      <c r="E253" s="142"/>
      <c r="F253" s="142"/>
    </row>
    <row r="254" spans="1:6">
      <c r="A254" s="142"/>
      <c r="B254" s="142"/>
      <c r="C254" s="142"/>
      <c r="D254" s="142"/>
      <c r="E254" s="142"/>
      <c r="F254" s="142"/>
    </row>
    <row r="255" spans="1:6">
      <c r="A255" s="142"/>
      <c r="B255" s="142"/>
      <c r="C255" s="142"/>
      <c r="D255" s="142"/>
      <c r="E255" s="142"/>
      <c r="F255" s="142"/>
    </row>
    <row r="256" spans="1:6">
      <c r="A256" s="142"/>
      <c r="B256" s="142"/>
      <c r="C256" s="142"/>
      <c r="D256" s="142"/>
      <c r="E256" s="142"/>
      <c r="F256" s="142"/>
    </row>
    <row r="257" spans="1:6">
      <c r="A257" s="142"/>
      <c r="B257" s="142"/>
      <c r="C257" s="142"/>
      <c r="D257" s="142"/>
      <c r="E257" s="142"/>
      <c r="F257" s="142"/>
    </row>
    <row r="258" spans="1:6">
      <c r="A258" s="142"/>
      <c r="B258" s="142"/>
      <c r="C258" s="142"/>
      <c r="D258" s="142"/>
      <c r="E258" s="142"/>
      <c r="F258" s="142"/>
    </row>
    <row r="259" spans="1:6">
      <c r="A259" s="142"/>
      <c r="B259" s="142"/>
      <c r="C259" s="142"/>
      <c r="D259" s="142"/>
      <c r="E259" s="142"/>
      <c r="F259" s="142"/>
    </row>
    <row r="260" spans="1:6">
      <c r="A260" s="142"/>
      <c r="B260" s="142"/>
      <c r="C260" s="142"/>
      <c r="D260" s="142"/>
      <c r="E260" s="142"/>
      <c r="F260" s="142"/>
    </row>
    <row r="261" spans="1:6">
      <c r="A261" s="142"/>
      <c r="B261" s="142"/>
      <c r="C261" s="142"/>
      <c r="D261" s="142"/>
      <c r="E261" s="142"/>
      <c r="F261" s="142"/>
    </row>
    <row r="262" spans="1:6">
      <c r="A262" s="142"/>
      <c r="B262" s="142"/>
      <c r="C262" s="142"/>
      <c r="D262" s="142"/>
      <c r="E262" s="142"/>
      <c r="F262" s="142"/>
    </row>
    <row r="263" spans="1:6">
      <c r="A263" s="142"/>
      <c r="B263" s="142"/>
      <c r="C263" s="142"/>
      <c r="D263" s="142"/>
      <c r="E263" s="142"/>
      <c r="F263" s="142"/>
    </row>
    <row r="264" spans="1:6">
      <c r="A264" s="142"/>
      <c r="B264" s="142"/>
      <c r="C264" s="142"/>
      <c r="D264" s="142"/>
      <c r="E264" s="142"/>
      <c r="F264" s="142"/>
    </row>
    <row r="265" spans="1:6">
      <c r="A265" s="142"/>
      <c r="B265" s="142"/>
      <c r="C265" s="142"/>
      <c r="D265" s="142"/>
      <c r="E265" s="142"/>
      <c r="F265" s="142"/>
    </row>
    <row r="266" spans="1:6">
      <c r="A266" s="142"/>
      <c r="B266" s="142"/>
      <c r="C266" s="142"/>
      <c r="D266" s="142"/>
      <c r="E266" s="142"/>
      <c r="F266" s="142"/>
    </row>
    <row r="267" spans="1:6">
      <c r="A267" s="142"/>
      <c r="B267" s="142"/>
      <c r="C267" s="142"/>
      <c r="D267" s="142"/>
      <c r="E267" s="142"/>
      <c r="F267" s="142"/>
    </row>
    <row r="268" spans="1:6">
      <c r="A268" s="142"/>
      <c r="B268" s="142"/>
      <c r="C268" s="142"/>
      <c r="D268" s="142"/>
      <c r="E268" s="142"/>
      <c r="F268" s="142"/>
    </row>
    <row r="269" spans="1:6">
      <c r="A269" s="142"/>
      <c r="B269" s="142"/>
      <c r="C269" s="142"/>
      <c r="D269" s="142"/>
      <c r="E269" s="142"/>
      <c r="F269" s="142"/>
    </row>
    <row r="270" spans="1:6">
      <c r="A270" s="142"/>
      <c r="B270" s="142"/>
      <c r="C270" s="142"/>
      <c r="D270" s="142"/>
      <c r="E270" s="142"/>
      <c r="F270" s="142"/>
    </row>
    <row r="271" spans="1:6">
      <c r="A271" s="142"/>
      <c r="B271" s="142"/>
      <c r="C271" s="142"/>
      <c r="D271" s="142"/>
      <c r="E271" s="142"/>
      <c r="F271" s="142"/>
    </row>
    <row r="272" spans="1:6">
      <c r="A272" s="142"/>
      <c r="B272" s="142"/>
      <c r="C272" s="142"/>
      <c r="D272" s="142"/>
      <c r="E272" s="142"/>
      <c r="F272" s="142"/>
    </row>
    <row r="273" spans="1:6">
      <c r="A273" s="142"/>
      <c r="B273" s="142"/>
      <c r="C273" s="142"/>
      <c r="D273" s="142"/>
      <c r="E273" s="142"/>
      <c r="F273" s="142"/>
    </row>
    <row r="274" spans="1:6">
      <c r="A274" s="142"/>
      <c r="B274" s="142"/>
      <c r="C274" s="142"/>
      <c r="D274" s="142"/>
      <c r="E274" s="142"/>
      <c r="F274" s="142"/>
    </row>
    <row r="275" spans="1:6">
      <c r="A275" s="142"/>
      <c r="B275" s="142"/>
      <c r="C275" s="142"/>
      <c r="D275" s="142"/>
      <c r="E275" s="142"/>
      <c r="F275" s="142"/>
    </row>
    <row r="276" spans="1:6">
      <c r="A276" s="142"/>
      <c r="B276" s="142"/>
      <c r="C276" s="142"/>
      <c r="D276" s="142"/>
      <c r="E276" s="142"/>
      <c r="F276" s="142"/>
    </row>
    <row r="277" spans="1:6">
      <c r="A277" s="142"/>
      <c r="B277" s="142"/>
      <c r="C277" s="142"/>
      <c r="D277" s="142"/>
      <c r="E277" s="142"/>
      <c r="F277" s="142"/>
    </row>
    <row r="278" spans="1:6">
      <c r="A278" s="142"/>
      <c r="B278" s="142"/>
      <c r="C278" s="142"/>
      <c r="D278" s="142"/>
      <c r="E278" s="142"/>
      <c r="F278" s="142"/>
    </row>
    <row r="279" spans="1:6">
      <c r="A279" s="142"/>
      <c r="B279" s="142"/>
      <c r="C279" s="142"/>
      <c r="D279" s="142"/>
      <c r="E279" s="142"/>
      <c r="F279" s="142"/>
    </row>
    <row r="280" spans="1:6">
      <c r="A280" s="142"/>
      <c r="B280" s="142"/>
      <c r="C280" s="142"/>
      <c r="D280" s="142"/>
      <c r="E280" s="142"/>
      <c r="F280" s="142"/>
    </row>
    <row r="281" spans="1:6">
      <c r="A281" s="142"/>
      <c r="B281" s="142"/>
      <c r="C281" s="142"/>
      <c r="D281" s="142"/>
      <c r="E281" s="142"/>
      <c r="F281" s="142"/>
    </row>
    <row r="282" spans="1:6">
      <c r="A282" s="142"/>
      <c r="B282" s="142"/>
      <c r="C282" s="142"/>
      <c r="D282" s="142"/>
      <c r="E282" s="142"/>
      <c r="F282" s="142"/>
    </row>
    <row r="283" spans="1:6">
      <c r="A283" s="142"/>
      <c r="B283" s="142"/>
      <c r="C283" s="142"/>
      <c r="D283" s="142"/>
      <c r="E283" s="142"/>
      <c r="F283" s="142"/>
    </row>
    <row r="284" spans="1:6">
      <c r="A284" s="142"/>
      <c r="B284" s="142"/>
      <c r="C284" s="142"/>
      <c r="D284" s="142"/>
      <c r="E284" s="142"/>
      <c r="F284" s="142"/>
    </row>
    <row r="285" spans="1:6">
      <c r="A285" s="142"/>
      <c r="B285" s="142"/>
      <c r="C285" s="142"/>
      <c r="D285" s="142"/>
      <c r="E285" s="142"/>
      <c r="F285" s="142"/>
    </row>
    <row r="286" spans="1:6">
      <c r="A286" s="142"/>
      <c r="B286" s="142"/>
      <c r="C286" s="142"/>
      <c r="D286" s="142"/>
      <c r="E286" s="142"/>
      <c r="F286" s="142"/>
    </row>
    <row r="287" spans="1:6">
      <c r="A287" s="142"/>
      <c r="B287" s="142"/>
      <c r="C287" s="142"/>
      <c r="D287" s="142"/>
      <c r="E287" s="142"/>
      <c r="F287" s="142"/>
    </row>
    <row r="288" spans="1:6">
      <c r="A288" s="142"/>
      <c r="B288" s="142"/>
      <c r="C288" s="142"/>
      <c r="D288" s="142"/>
      <c r="E288" s="142"/>
      <c r="F288" s="142"/>
    </row>
    <row r="289" spans="1:6">
      <c r="A289" s="142"/>
      <c r="B289" s="142"/>
      <c r="C289" s="142"/>
      <c r="D289" s="142"/>
      <c r="E289" s="142"/>
      <c r="F289" s="142"/>
    </row>
    <row r="290" spans="1:6">
      <c r="A290" s="142"/>
      <c r="B290" s="142"/>
      <c r="C290" s="142"/>
      <c r="D290" s="142"/>
      <c r="E290" s="142"/>
      <c r="F290" s="142"/>
    </row>
    <row r="291" spans="1:6">
      <c r="A291" s="142"/>
      <c r="B291" s="142"/>
      <c r="C291" s="142"/>
      <c r="D291" s="142"/>
      <c r="E291" s="142"/>
      <c r="F291" s="142"/>
    </row>
    <row r="292" spans="1:6">
      <c r="A292" s="142"/>
      <c r="B292" s="142"/>
      <c r="C292" s="142"/>
      <c r="D292" s="142"/>
      <c r="E292" s="142"/>
      <c r="F292" s="142"/>
    </row>
    <row r="293" spans="1:6">
      <c r="A293" s="142"/>
      <c r="B293" s="142"/>
      <c r="C293" s="142"/>
      <c r="D293" s="142"/>
      <c r="E293" s="142"/>
      <c r="F293" s="142"/>
    </row>
    <row r="294" spans="1:6">
      <c r="A294" s="142"/>
      <c r="B294" s="142"/>
      <c r="C294" s="142"/>
      <c r="D294" s="142"/>
      <c r="E294" s="142"/>
      <c r="F294" s="142"/>
    </row>
    <row r="295" spans="1:6">
      <c r="A295" s="142"/>
      <c r="B295" s="142"/>
      <c r="C295" s="142"/>
      <c r="D295" s="142"/>
      <c r="E295" s="142"/>
      <c r="F295" s="142"/>
    </row>
    <row r="296" spans="1:6">
      <c r="A296" s="142"/>
      <c r="B296" s="142"/>
      <c r="C296" s="142"/>
      <c r="D296" s="142"/>
      <c r="E296" s="142"/>
      <c r="F296" s="142"/>
    </row>
    <row r="297" spans="1:6">
      <c r="A297" s="142"/>
      <c r="B297" s="142"/>
      <c r="C297" s="142"/>
      <c r="D297" s="142"/>
      <c r="E297" s="142"/>
      <c r="F297" s="142"/>
    </row>
    <row r="298" spans="1:6">
      <c r="A298" s="142"/>
      <c r="B298" s="142"/>
      <c r="C298" s="142"/>
      <c r="D298" s="142"/>
      <c r="E298" s="142"/>
      <c r="F298" s="142"/>
    </row>
    <row r="299" spans="1:6">
      <c r="A299" s="142"/>
      <c r="B299" s="142"/>
      <c r="C299" s="142"/>
      <c r="D299" s="142"/>
      <c r="E299" s="142"/>
      <c r="F299" s="142"/>
    </row>
    <row r="300" spans="1:6">
      <c r="A300" s="142"/>
      <c r="B300" s="142"/>
      <c r="C300" s="142"/>
      <c r="D300" s="142"/>
      <c r="E300" s="142"/>
      <c r="F300" s="142"/>
    </row>
    <row r="301" spans="1:6">
      <c r="A301" s="142"/>
      <c r="B301" s="142"/>
      <c r="C301" s="142"/>
      <c r="D301" s="142"/>
      <c r="E301" s="142"/>
      <c r="F301" s="142"/>
    </row>
    <row r="302" spans="1:6">
      <c r="A302" s="142"/>
      <c r="B302" s="142"/>
      <c r="C302" s="142"/>
      <c r="D302" s="142"/>
      <c r="E302" s="142"/>
      <c r="F302" s="142"/>
    </row>
    <row r="303" spans="1:6">
      <c r="A303" s="142"/>
      <c r="B303" s="142"/>
      <c r="C303" s="142"/>
      <c r="D303" s="142"/>
      <c r="E303" s="142"/>
      <c r="F303" s="142"/>
    </row>
    <row r="304" spans="1:6">
      <c r="A304" s="142"/>
      <c r="B304" s="142"/>
      <c r="C304" s="142"/>
      <c r="D304" s="142"/>
      <c r="E304" s="142"/>
      <c r="F304" s="142"/>
    </row>
    <row r="305" spans="1:6">
      <c r="A305" s="142"/>
      <c r="B305" s="142"/>
      <c r="C305" s="142"/>
      <c r="D305" s="142"/>
      <c r="E305" s="142"/>
      <c r="F305" s="142"/>
    </row>
    <row r="306" spans="1:6">
      <c r="A306" s="142"/>
      <c r="B306" s="142"/>
      <c r="C306" s="142"/>
      <c r="D306" s="142"/>
      <c r="E306" s="142"/>
      <c r="F306" s="142"/>
    </row>
    <row r="307" spans="1:6">
      <c r="A307" s="142"/>
      <c r="B307" s="142"/>
      <c r="C307" s="142"/>
      <c r="D307" s="142"/>
      <c r="E307" s="142"/>
      <c r="F307" s="142"/>
    </row>
    <row r="308" spans="1:6">
      <c r="A308" s="142"/>
      <c r="B308" s="142"/>
      <c r="C308" s="142"/>
      <c r="D308" s="142"/>
      <c r="E308" s="142"/>
      <c r="F308" s="142"/>
    </row>
    <row r="309" spans="1:6">
      <c r="A309" s="142"/>
      <c r="B309" s="142"/>
      <c r="C309" s="142"/>
      <c r="D309" s="142"/>
      <c r="E309" s="142"/>
      <c r="F309" s="142"/>
    </row>
    <row r="310" spans="1:6">
      <c r="A310" s="142"/>
      <c r="B310" s="142"/>
      <c r="C310" s="142"/>
      <c r="D310" s="142"/>
      <c r="E310" s="142"/>
      <c r="F310" s="142"/>
    </row>
    <row r="311" spans="1:6">
      <c r="A311" s="142"/>
      <c r="B311" s="142"/>
      <c r="C311" s="142"/>
      <c r="D311" s="142"/>
      <c r="E311" s="142"/>
      <c r="F311" s="142"/>
    </row>
    <row r="312" spans="1:6">
      <c r="A312" s="142"/>
      <c r="B312" s="142"/>
      <c r="C312" s="142"/>
      <c r="D312" s="142"/>
      <c r="E312" s="142"/>
      <c r="F312" s="142"/>
    </row>
    <row r="313" spans="1:6">
      <c r="A313" s="142"/>
      <c r="B313" s="142"/>
      <c r="C313" s="142"/>
      <c r="D313" s="142"/>
      <c r="E313" s="142"/>
      <c r="F313" s="142"/>
    </row>
    <row r="314" spans="1:6">
      <c r="A314" s="142"/>
      <c r="B314" s="142"/>
      <c r="C314" s="142"/>
      <c r="D314" s="142"/>
      <c r="E314" s="142"/>
      <c r="F314" s="142"/>
    </row>
    <row r="315" spans="1:6">
      <c r="A315" s="142"/>
      <c r="B315" s="142"/>
      <c r="C315" s="142"/>
      <c r="D315" s="142"/>
      <c r="E315" s="142"/>
      <c r="F315" s="142"/>
    </row>
    <row r="316" spans="1:6">
      <c r="A316" s="142"/>
      <c r="B316" s="142"/>
      <c r="C316" s="142"/>
      <c r="D316" s="142"/>
      <c r="E316" s="142"/>
      <c r="F316" s="142"/>
    </row>
    <row r="317" spans="1:6">
      <c r="A317" s="142"/>
      <c r="B317" s="142"/>
      <c r="C317" s="142"/>
      <c r="D317" s="142"/>
      <c r="E317" s="142"/>
      <c r="F317" s="142"/>
    </row>
    <row r="318" spans="1:6">
      <c r="A318" s="142"/>
      <c r="B318" s="142"/>
      <c r="C318" s="142"/>
      <c r="D318" s="142"/>
      <c r="E318" s="142"/>
      <c r="F318" s="142"/>
    </row>
    <row r="319" spans="1:6">
      <c r="A319" s="142"/>
      <c r="B319" s="142"/>
      <c r="C319" s="142"/>
      <c r="D319" s="142"/>
      <c r="E319" s="142"/>
      <c r="F319" s="142"/>
    </row>
    <row r="320" spans="1:6">
      <c r="A320" s="142"/>
      <c r="B320" s="142"/>
      <c r="C320" s="142"/>
      <c r="D320" s="142"/>
      <c r="E320" s="142"/>
      <c r="F320" s="142"/>
    </row>
    <row r="321" spans="1:6">
      <c r="A321" s="142"/>
      <c r="B321" s="142"/>
      <c r="C321" s="142"/>
      <c r="D321" s="142"/>
      <c r="E321" s="142"/>
      <c r="F321" s="142"/>
    </row>
    <row r="322" spans="1:6">
      <c r="A322" s="142"/>
      <c r="B322" s="142"/>
      <c r="C322" s="142"/>
      <c r="D322" s="142"/>
      <c r="E322" s="142"/>
      <c r="F322" s="142"/>
    </row>
    <row r="323" spans="1:6">
      <c r="A323" s="142"/>
      <c r="B323" s="142"/>
      <c r="C323" s="142"/>
      <c r="D323" s="142"/>
      <c r="E323" s="142"/>
      <c r="F323" s="142"/>
    </row>
    <row r="324" spans="1:6">
      <c r="A324" s="142"/>
      <c r="B324" s="142"/>
      <c r="C324" s="142"/>
      <c r="D324" s="142"/>
      <c r="E324" s="142"/>
      <c r="F324" s="142"/>
    </row>
    <row r="325" spans="1:6">
      <c r="A325" s="142"/>
      <c r="B325" s="142"/>
      <c r="C325" s="142"/>
      <c r="D325" s="142"/>
      <c r="E325" s="142"/>
      <c r="F325" s="142"/>
    </row>
    <row r="326" spans="1:6">
      <c r="A326" s="142"/>
      <c r="B326" s="142"/>
      <c r="C326" s="142"/>
      <c r="D326" s="142"/>
      <c r="E326" s="142"/>
      <c r="F326" s="142"/>
    </row>
    <row r="327" spans="1:6">
      <c r="A327" s="142"/>
      <c r="B327" s="142"/>
      <c r="C327" s="142"/>
      <c r="D327" s="142"/>
      <c r="E327" s="142"/>
      <c r="F327" s="142"/>
    </row>
    <row r="328" spans="1:6">
      <c r="A328" s="142"/>
      <c r="B328" s="142"/>
      <c r="C328" s="142"/>
      <c r="D328" s="142"/>
      <c r="E328" s="142"/>
      <c r="F328" s="142"/>
    </row>
    <row r="329" spans="1:6">
      <c r="A329" s="142"/>
      <c r="B329" s="142"/>
      <c r="C329" s="142"/>
      <c r="D329" s="142"/>
      <c r="E329" s="142"/>
      <c r="F329" s="142"/>
    </row>
    <row r="330" spans="1:6">
      <c r="A330" s="142"/>
      <c r="B330" s="142"/>
      <c r="C330" s="142"/>
      <c r="D330" s="142"/>
      <c r="E330" s="142"/>
      <c r="F330" s="142"/>
    </row>
    <row r="331" spans="1:6">
      <c r="A331" s="142"/>
      <c r="B331" s="142"/>
      <c r="C331" s="142"/>
      <c r="D331" s="142"/>
      <c r="E331" s="142"/>
      <c r="F331" s="142"/>
    </row>
    <row r="332" spans="1:6">
      <c r="A332" s="142"/>
      <c r="B332" s="142"/>
      <c r="C332" s="142"/>
      <c r="D332" s="142"/>
      <c r="E332" s="142"/>
      <c r="F332" s="142"/>
    </row>
    <row r="333" spans="1:6">
      <c r="A333" s="142"/>
      <c r="B333" s="142"/>
      <c r="C333" s="142"/>
      <c r="D333" s="142"/>
      <c r="E333" s="142"/>
      <c r="F333" s="142"/>
    </row>
    <row r="334" spans="1:6">
      <c r="A334" s="142"/>
      <c r="B334" s="142"/>
      <c r="C334" s="142"/>
      <c r="D334" s="142"/>
      <c r="E334" s="142"/>
      <c r="F334" s="142"/>
    </row>
    <row r="335" spans="1:6">
      <c r="A335" s="142"/>
      <c r="B335" s="142"/>
      <c r="C335" s="142"/>
      <c r="D335" s="142"/>
      <c r="E335" s="142"/>
      <c r="F335" s="142"/>
    </row>
    <row r="336" spans="1:6">
      <c r="A336" s="142"/>
      <c r="B336" s="142"/>
      <c r="C336" s="142"/>
      <c r="D336" s="142"/>
      <c r="E336" s="142"/>
      <c r="F336" s="142"/>
    </row>
    <row r="337" spans="1:6">
      <c r="A337" s="142"/>
      <c r="B337" s="142"/>
      <c r="C337" s="142"/>
      <c r="D337" s="142"/>
      <c r="E337" s="142"/>
      <c r="F337" s="142"/>
    </row>
    <row r="338" spans="1:6">
      <c r="A338" s="142"/>
      <c r="B338" s="142"/>
      <c r="C338" s="142"/>
      <c r="D338" s="142"/>
      <c r="E338" s="142"/>
      <c r="F338" s="142"/>
    </row>
    <row r="339" spans="1:6">
      <c r="A339" s="142"/>
      <c r="B339" s="142"/>
      <c r="C339" s="142"/>
      <c r="D339" s="142"/>
      <c r="E339" s="142"/>
      <c r="F339" s="142"/>
    </row>
    <row r="340" spans="1:6">
      <c r="A340" s="142"/>
      <c r="B340" s="142"/>
      <c r="C340" s="142"/>
      <c r="D340" s="142"/>
      <c r="E340" s="142"/>
      <c r="F340" s="142"/>
    </row>
    <row r="341" spans="1:6">
      <c r="A341" s="142"/>
      <c r="B341" s="142"/>
      <c r="C341" s="142"/>
      <c r="D341" s="142"/>
      <c r="E341" s="142"/>
      <c r="F341" s="142"/>
    </row>
    <row r="342" spans="1:6">
      <c r="A342" s="142"/>
      <c r="B342" s="142"/>
      <c r="C342" s="142"/>
      <c r="D342" s="142"/>
      <c r="E342" s="142"/>
      <c r="F342" s="142"/>
    </row>
    <row r="343" spans="1:6">
      <c r="A343" s="142"/>
      <c r="B343" s="142"/>
      <c r="C343" s="142"/>
      <c r="D343" s="142"/>
      <c r="E343" s="142"/>
      <c r="F343" s="142"/>
    </row>
    <row r="344" spans="1:6">
      <c r="A344" s="142"/>
      <c r="B344" s="142"/>
      <c r="C344" s="142"/>
      <c r="D344" s="142"/>
      <c r="E344" s="142"/>
      <c r="F344" s="142"/>
    </row>
    <row r="345" spans="1:6">
      <c r="A345" s="142"/>
      <c r="B345" s="142"/>
      <c r="C345" s="142"/>
      <c r="D345" s="142"/>
      <c r="E345" s="142"/>
      <c r="F345" s="142"/>
    </row>
    <row r="346" spans="1:6">
      <c r="A346" s="142"/>
      <c r="B346" s="142"/>
      <c r="C346" s="142"/>
      <c r="D346" s="142"/>
      <c r="E346" s="142"/>
      <c r="F346" s="142"/>
    </row>
    <row r="347" spans="1:6">
      <c r="A347" s="142"/>
      <c r="B347" s="142"/>
      <c r="C347" s="142"/>
      <c r="D347" s="142"/>
      <c r="E347" s="142"/>
      <c r="F347" s="142"/>
    </row>
    <row r="348" spans="1:6">
      <c r="A348" s="142"/>
      <c r="B348" s="142"/>
      <c r="C348" s="142"/>
      <c r="D348" s="142"/>
      <c r="E348" s="142"/>
      <c r="F348" s="142"/>
    </row>
    <row r="349" spans="1:6">
      <c r="A349" s="142"/>
      <c r="B349" s="142"/>
      <c r="C349" s="142"/>
      <c r="D349" s="142"/>
      <c r="E349" s="142"/>
      <c r="F349" s="142"/>
    </row>
    <row r="350" spans="1:6">
      <c r="A350" s="142"/>
      <c r="B350" s="142"/>
      <c r="C350" s="142"/>
      <c r="D350" s="142"/>
      <c r="E350" s="142"/>
      <c r="F350" s="142"/>
    </row>
    <row r="351" spans="1:6">
      <c r="A351" s="142"/>
      <c r="B351" s="142"/>
      <c r="C351" s="142"/>
      <c r="D351" s="142"/>
      <c r="E351" s="142"/>
      <c r="F351" s="142"/>
    </row>
    <row r="352" spans="1:6">
      <c r="A352" s="142"/>
      <c r="B352" s="142"/>
      <c r="C352" s="142"/>
      <c r="D352" s="142"/>
      <c r="E352" s="142"/>
      <c r="F352" s="142"/>
    </row>
    <row r="353" spans="1:6">
      <c r="A353" s="142"/>
      <c r="B353" s="142"/>
      <c r="C353" s="142"/>
      <c r="D353" s="142"/>
      <c r="E353" s="142"/>
      <c r="F353" s="142"/>
    </row>
    <row r="354" spans="1:6">
      <c r="A354" s="142"/>
      <c r="B354" s="142"/>
      <c r="C354" s="142"/>
      <c r="D354" s="142"/>
      <c r="E354" s="142"/>
      <c r="F354" s="142"/>
    </row>
    <row r="355" spans="1:6">
      <c r="A355" s="142"/>
      <c r="B355" s="142"/>
      <c r="C355" s="142"/>
      <c r="D355" s="142"/>
      <c r="E355" s="142"/>
      <c r="F355" s="142"/>
    </row>
    <row r="356" spans="1:6">
      <c r="A356" s="142"/>
      <c r="B356" s="142"/>
      <c r="C356" s="142"/>
      <c r="D356" s="142"/>
      <c r="E356" s="142"/>
      <c r="F356" s="142"/>
    </row>
    <row r="357" spans="1:6">
      <c r="A357" s="142"/>
      <c r="B357" s="142"/>
      <c r="C357" s="142"/>
      <c r="D357" s="142"/>
      <c r="E357" s="142"/>
      <c r="F357" s="142"/>
    </row>
    <row r="358" spans="1:6">
      <c r="A358" s="142"/>
      <c r="B358" s="142"/>
      <c r="C358" s="142"/>
      <c r="D358" s="142"/>
      <c r="E358" s="142"/>
      <c r="F358" s="142"/>
    </row>
    <row r="359" spans="1:6">
      <c r="A359" s="142"/>
      <c r="B359" s="142"/>
      <c r="C359" s="142"/>
      <c r="D359" s="142"/>
      <c r="E359" s="142"/>
      <c r="F359" s="142"/>
    </row>
    <row r="360" spans="1:6">
      <c r="A360" s="142"/>
      <c r="B360" s="142"/>
      <c r="C360" s="142"/>
      <c r="D360" s="142"/>
      <c r="E360" s="142"/>
      <c r="F360" s="142"/>
    </row>
    <row r="361" spans="1:6">
      <c r="A361" s="142"/>
      <c r="B361" s="142"/>
      <c r="C361" s="142"/>
      <c r="D361" s="142"/>
      <c r="E361" s="142"/>
      <c r="F361" s="142"/>
    </row>
    <row r="362" spans="1:6">
      <c r="A362" s="142"/>
      <c r="B362" s="142"/>
      <c r="C362" s="142"/>
      <c r="D362" s="142"/>
      <c r="E362" s="142"/>
      <c r="F362" s="142"/>
    </row>
    <row r="363" spans="1:6">
      <c r="A363" s="142"/>
      <c r="B363" s="142"/>
      <c r="C363" s="142"/>
      <c r="D363" s="142"/>
      <c r="E363" s="142"/>
      <c r="F363" s="142"/>
    </row>
    <row r="364" spans="1:6">
      <c r="A364" s="142"/>
      <c r="B364" s="142"/>
      <c r="C364" s="142"/>
      <c r="D364" s="142"/>
      <c r="E364" s="142"/>
      <c r="F364" s="142"/>
    </row>
    <row r="365" spans="1:6">
      <c r="A365" s="142"/>
      <c r="B365" s="142"/>
      <c r="C365" s="142"/>
      <c r="D365" s="142"/>
      <c r="E365" s="142"/>
      <c r="F365" s="142"/>
    </row>
    <row r="366" spans="1:6">
      <c r="A366" s="142"/>
      <c r="B366" s="142"/>
      <c r="C366" s="142"/>
      <c r="D366" s="142"/>
      <c r="E366" s="142"/>
      <c r="F366" s="142"/>
    </row>
    <row r="367" spans="1:6">
      <c r="A367" s="142"/>
      <c r="B367" s="142"/>
      <c r="C367" s="142"/>
      <c r="D367" s="142"/>
      <c r="E367" s="142"/>
      <c r="F367" s="142"/>
    </row>
    <row r="368" spans="1:6">
      <c r="A368" s="142"/>
      <c r="B368" s="142"/>
      <c r="C368" s="142"/>
      <c r="D368" s="142"/>
      <c r="E368" s="142"/>
      <c r="F368" s="142"/>
    </row>
    <row r="369" spans="1:6">
      <c r="A369" s="142"/>
      <c r="B369" s="142"/>
      <c r="C369" s="142"/>
      <c r="D369" s="142"/>
      <c r="E369" s="142"/>
      <c r="F369" s="142"/>
    </row>
    <row r="370" spans="1:6">
      <c r="A370" s="142"/>
      <c r="B370" s="142"/>
      <c r="C370" s="142"/>
      <c r="D370" s="142"/>
      <c r="E370" s="142"/>
      <c r="F370" s="142"/>
    </row>
    <row r="371" spans="1:6">
      <c r="A371" s="142"/>
      <c r="B371" s="142"/>
      <c r="C371" s="142"/>
      <c r="D371" s="142"/>
      <c r="E371" s="142"/>
      <c r="F371" s="142"/>
    </row>
    <row r="372" spans="1:6">
      <c r="A372" s="142"/>
      <c r="B372" s="142"/>
      <c r="C372" s="142"/>
      <c r="D372" s="142"/>
      <c r="E372" s="142"/>
      <c r="F372" s="142"/>
    </row>
    <row r="373" spans="1:6">
      <c r="A373" s="142"/>
      <c r="B373" s="142"/>
      <c r="C373" s="142"/>
      <c r="D373" s="142"/>
      <c r="E373" s="142"/>
      <c r="F373" s="142"/>
    </row>
  </sheetData>
  <sheetProtection algorithmName="SHA-512" hashValue="vqJcjwDnGPnNNCtQ7RzDVTfpfPGk9b8rVUQl117MfRdr0ENdFn1HLmHHKkNj3RyXUJ3nlLXjZPfnqpW83FuXZA==" saltValue="GQ6b1c9loikhTBf8r0b4Nw==" spinCount="100000" sheet="1" objects="1" scenarios="1" insertRows="0" insertHyperlinks="0" selectLockedCells="1"/>
  <mergeCells count="4">
    <mergeCell ref="A3:A10"/>
    <mergeCell ref="B3:F10"/>
    <mergeCell ref="A11:A14"/>
    <mergeCell ref="B11:F14"/>
  </mergeCells>
  <phoneticPr fontId="26" type="noConversion"/>
  <dataValidations count="3">
    <dataValidation type="list" allowBlank="1" showInputMessage="1" showErrorMessage="1" sqref="H18:H32" xr:uid="{00000000-0002-0000-0600-000000000000}">
      <formula1>Listed1</formula1>
    </dataValidation>
    <dataValidation type="list" allowBlank="1" showInputMessage="1" showErrorMessage="1" errorTitle="输入有误" error="请从下拉菜单选择，不得手工输入" sqref="H18:H32" xr:uid="{00000000-0002-0000-0600-000001000000}">
      <formula1>Listed1</formula1>
    </dataValidation>
    <dataValidation type="list" allowBlank="1" showInputMessage="1" showErrorMessage="1" sqref="K36:K55" xr:uid="{00000000-0002-0000-0600-000002000000}">
      <formula1>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600-000003000000}">
          <x14:formula1>
            <xm:f>企业基本信息!$B$73:$B$74</xm:f>
          </x14:formula1>
          <xm:sqref>B11:F14</xm:sqref>
        </x14:dataValidation>
        <x14:dataValidation type="list" allowBlank="1" showInputMessage="1" showErrorMessage="1" xr:uid="{00000000-0002-0000-0600-000004000000}">
          <x14:formula1>
            <xm:f>'参考-优先污染物清单'!$C$8:$C$111</xm:f>
          </x14:formula1>
          <xm:sqref>B18:B32</xm:sqref>
        </x14:dataValidation>
        <x14:dataValidation type="list" allowBlank="1" showInputMessage="1" showErrorMessage="1" xr:uid="{00000000-0002-0000-0600-000005000000}">
          <x14:formula1>
            <xm:f>企业基本信息!$A$187:$A$188</xm:f>
          </x14:formula1>
          <xm:sqref>A18:A32</xm:sqref>
        </x14:dataValidation>
        <x14:dataValidation type="list" allowBlank="1" showInputMessage="1" showErrorMessage="1" xr:uid="{00000000-0002-0000-0600-000006000000}">
          <x14:formula1>
            <xm:f>'参考-国家危废物质名录'!$A$4:$A$49</xm:f>
          </x14:formula1>
          <xm:sqref>B36:B55</xm:sqref>
        </x14:dataValidation>
        <x14:dataValidation type="list" allowBlank="1" showInputMessage="1" showErrorMessage="1" xr:uid="{00000000-0002-0000-0600-000007000000}">
          <x14:formula1>
            <xm:f>企业基本信息!$A$191:$A$196</xm:f>
          </x14:formula1>
          <xm:sqref>E36:E55</xm:sqref>
        </x14:dataValidation>
        <x14:dataValidation type="list" allowBlank="1" showInputMessage="1" showErrorMessage="1" xr:uid="{00000000-0002-0000-0600-000008000000}">
          <x14:formula1>
            <xm:f>企业基本信息!$A$199:$A$205</xm:f>
          </x14:formula1>
          <xm:sqref>F36:F55</xm:sqref>
        </x14:dataValidation>
        <x14:dataValidation type="list" allowBlank="1" showInputMessage="1" showErrorMessage="1" xr:uid="{00000000-0002-0000-0600-000009000000}">
          <x14:formula1>
            <xm:f>企业基本信息!$A$114:$A$124</xm:f>
          </x14:formula1>
          <xm:sqref>N36:N55 J36:J55</xm:sqref>
        </x14:dataValidation>
        <x14:dataValidation type="list" allowBlank="1" showInputMessage="1" showErrorMessage="1" xr:uid="{00000000-0002-0000-0600-00000A000000}">
          <x14:formula1>
            <xm:f>企业基本信息!$A$208:$A$211</xm:f>
          </x14:formula1>
          <xm:sqref>O36:O55</xm:sqref>
        </x14:dataValidation>
        <x14:dataValidation type="list" allowBlank="1" showInputMessage="1" showErrorMessage="1" errorTitle="输入有误" error="请从下拉菜单选择，不得手工输入" xr:uid="{00000000-0002-0000-0600-00000B000000}">
          <x14:formula1>
            <xm:f>企业基本信息!$A$114:$A$124</xm:f>
          </x14:formula1>
          <xm:sqref>F18:F32</xm:sqref>
        </x14:dataValidation>
        <x14:dataValidation type="list" allowBlank="1" showInputMessage="1" showErrorMessage="1" errorTitle="输入有误" error="请从下拉菜单选择，不得手工输入" xr:uid="{00000000-0002-0000-0600-00000C000000}">
          <x14:formula1>
            <xm:f>企业基本信息!$A$128:$A$133</xm:f>
          </x14:formula1>
          <xm:sqref>G18:G32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ABA83F"/>
  </sheetPr>
  <dimension ref="A1:P217"/>
  <sheetViews>
    <sheetView tabSelected="1" workbookViewId="0">
      <selection activeCell="B14" sqref="B14:G14"/>
    </sheetView>
  </sheetViews>
  <sheetFormatPr defaultColWidth="0" defaultRowHeight="16.5"/>
  <cols>
    <col min="1" max="1" width="27.75" bestFit="1" customWidth="1"/>
    <col min="2" max="2" width="9.75" bestFit="1" customWidth="1"/>
    <col min="3" max="3" width="23" style="22" bestFit="1" customWidth="1"/>
    <col min="4" max="4" width="31.58203125" style="19" bestFit="1" customWidth="1"/>
    <col min="5" max="5" width="14.08203125" bestFit="1" customWidth="1"/>
    <col min="6" max="6" width="8.5" bestFit="1" customWidth="1"/>
    <col min="7" max="7" width="13.83203125" bestFit="1" customWidth="1"/>
    <col min="8" max="9" width="9" hidden="1" customWidth="1"/>
    <col min="10" max="10" width="15.08203125" hidden="1" customWidth="1"/>
    <col min="11" max="16" width="0" hidden="1" customWidth="1"/>
    <col min="17" max="16384" width="9" hidden="1"/>
  </cols>
  <sheetData>
    <row r="1" spans="1:16" ht="17" thickBot="1">
      <c r="A1" s="467" t="s">
        <v>958</v>
      </c>
      <c r="B1" s="468"/>
      <c r="J1" s="26"/>
      <c r="K1" s="26"/>
      <c r="L1" s="26"/>
      <c r="M1" s="26"/>
      <c r="N1" s="26"/>
      <c r="O1" s="26"/>
      <c r="P1" s="26"/>
    </row>
    <row r="2" spans="1:16" ht="15.5" thickBot="1">
      <c r="A2" s="244" t="s">
        <v>0</v>
      </c>
      <c r="B2" s="106" t="str">
        <f ca="1">IF(INDIRECT("企业基本信息!B2")="","N/A",INDIRECT("企业基本信息!B2"))</f>
        <v>N/A</v>
      </c>
      <c r="C2" s="478" t="s">
        <v>2</v>
      </c>
      <c r="D2" s="466" t="s">
        <v>3</v>
      </c>
      <c r="E2" s="465"/>
      <c r="F2" s="466" t="s">
        <v>4</v>
      </c>
      <c r="G2" s="465"/>
      <c r="J2" s="92"/>
      <c r="K2" s="89"/>
      <c r="L2" s="89"/>
      <c r="M2" s="89"/>
      <c r="N2" s="93"/>
      <c r="O2" s="93"/>
      <c r="P2" s="93"/>
    </row>
    <row r="3" spans="1:16" ht="15.5" thickBot="1">
      <c r="A3" s="244" t="s">
        <v>1</v>
      </c>
      <c r="B3" s="101" t="str">
        <f ca="1">IF(INDIRECT("企业基本信息!B3")="","-",INDIRECT("企业基本信息!B3"))</f>
        <v>-</v>
      </c>
      <c r="C3" s="479"/>
      <c r="D3" s="429" t="str">
        <f ca="1">IF(INDIRECT("企业基本信息!B5")="","N/A",INDIRECT("企业基本信息!B5"))</f>
        <v>N/A</v>
      </c>
      <c r="E3" s="430"/>
      <c r="F3" s="462" t="str">
        <f ca="1">IF(INDIRECT("企业基本信息!C5")="","-",INDIRECT("企业基本信息!C5"))</f>
        <v>-</v>
      </c>
      <c r="G3" s="463"/>
      <c r="J3" s="92"/>
      <c r="K3" s="89"/>
      <c r="L3" s="89"/>
      <c r="M3" s="89"/>
      <c r="N3" s="93"/>
      <c r="O3" s="93"/>
      <c r="P3" s="93"/>
    </row>
    <row r="4" spans="1:16" ht="15.5" thickBot="1">
      <c r="A4" s="464" t="s">
        <v>5</v>
      </c>
      <c r="B4" s="102" t="s">
        <v>6</v>
      </c>
      <c r="C4" s="103" t="s">
        <v>7</v>
      </c>
      <c r="D4" s="104" t="s">
        <v>8</v>
      </c>
      <c r="E4" s="424" t="s">
        <v>1136</v>
      </c>
      <c r="F4" s="425"/>
      <c r="G4" s="426"/>
      <c r="J4" s="90"/>
      <c r="K4" s="92"/>
      <c r="L4" s="90"/>
      <c r="M4" s="90"/>
      <c r="N4" s="91"/>
      <c r="O4" s="91"/>
      <c r="P4" s="91"/>
    </row>
    <row r="5" spans="1:16" ht="15.5" thickBot="1">
      <c r="A5" s="465"/>
      <c r="B5" s="106" t="str">
        <f ca="1">IF(INDIRECT("企业基本信息!B7")="","N/A",INDIRECT("企业基本信息!B7"))</f>
        <v>中国</v>
      </c>
      <c r="C5" s="106" t="str">
        <f ca="1">IF(INDIRECT("企业基本信息!C7")="","N/A",INDIRECT("企业基本信息!C7"))</f>
        <v>N/A</v>
      </c>
      <c r="D5" s="106" t="str">
        <f ca="1">IF(INDIRECT("企业基本信息!D7")="","N/A",INDIRECT("企业基本信息!D7"))</f>
        <v>N/A</v>
      </c>
      <c r="E5" s="427" t="str">
        <f ca="1">IF(INDIRECT("企业基本信息!E7")="","N/A",INDIRECT("企业基本信息!E7"))</f>
        <v>N/A</v>
      </c>
      <c r="F5" s="428"/>
      <c r="G5" s="420"/>
      <c r="J5" s="90"/>
      <c r="K5" s="89"/>
      <c r="L5" s="89"/>
      <c r="M5" s="89"/>
      <c r="N5" s="91"/>
      <c r="O5" s="91"/>
      <c r="P5" s="91"/>
    </row>
    <row r="6" spans="1:16" ht="15.5" thickBot="1">
      <c r="A6" s="464" t="s">
        <v>9</v>
      </c>
      <c r="B6" s="471" t="str">
        <f ca="1">IF(INDIRECT("企业基本信息!B8")="","N/A",INDIRECT("企业基本信息!B8"))</f>
        <v>N/A</v>
      </c>
      <c r="C6" s="469" t="s">
        <v>11</v>
      </c>
      <c r="D6" s="103" t="s">
        <v>12</v>
      </c>
      <c r="E6" s="103" t="s">
        <v>13</v>
      </c>
      <c r="F6" s="103" t="s">
        <v>14</v>
      </c>
      <c r="G6" s="105" t="s">
        <v>15</v>
      </c>
      <c r="J6" s="90"/>
      <c r="K6" s="92"/>
      <c r="L6" s="92"/>
      <c r="M6" s="92"/>
      <c r="N6" s="92"/>
      <c r="O6" s="92"/>
      <c r="P6" s="92"/>
    </row>
    <row r="7" spans="1:16" ht="15.5" thickBot="1">
      <c r="A7" s="465"/>
      <c r="B7" s="472"/>
      <c r="C7" s="470"/>
      <c r="D7" s="108" t="str">
        <f ca="1">IF(INDIRECT("企业基本信息!B10")="","-",INDIRECT("企业基本信息!B10"))</f>
        <v>-</v>
      </c>
      <c r="E7" s="107" t="str">
        <f ca="1">IF(INDIRECT("企业基本信息!C10")="","-",INDIRECT("企业基本信息!C10"))</f>
        <v>-</v>
      </c>
      <c r="F7" s="108" t="str">
        <f ca="1">IF(INDIRECT("企业基本信息!D10")="","-",INDIRECT("企业基本信息!D10"))</f>
        <v>-</v>
      </c>
      <c r="G7" s="108" t="str">
        <f ca="1">IF(INDIRECT("企业基本信息!E10")="","-",INDIRECT("企业基本信息!E10"))</f>
        <v>-</v>
      </c>
      <c r="J7" s="90"/>
      <c r="K7" s="94"/>
      <c r="L7" s="95"/>
      <c r="M7" s="95"/>
      <c r="N7" s="96"/>
      <c r="O7" s="96"/>
      <c r="P7" s="96"/>
    </row>
    <row r="8" spans="1:16" ht="15.5" thickBot="1">
      <c r="A8" s="464" t="s">
        <v>16</v>
      </c>
      <c r="B8" s="103" t="s">
        <v>17</v>
      </c>
      <c r="C8" s="103" t="s">
        <v>18</v>
      </c>
      <c r="D8" s="473" t="s">
        <v>19</v>
      </c>
      <c r="E8" s="474"/>
      <c r="F8" s="473" t="s">
        <v>20</v>
      </c>
      <c r="G8" s="474"/>
      <c r="J8" s="92"/>
      <c r="K8" s="97"/>
      <c r="L8" s="97"/>
      <c r="M8" s="97"/>
      <c r="N8" s="97"/>
      <c r="O8" s="97"/>
      <c r="P8" s="97"/>
    </row>
    <row r="9" spans="1:16" ht="15.5" thickBot="1">
      <c r="A9" s="477"/>
      <c r="B9" s="106" t="str">
        <f ca="1">IF(INDIRECT("企业基本信息!B12")="","N/A",INDIRECT("企业基本信息!B12"))</f>
        <v>N/A</v>
      </c>
      <c r="C9" s="107" t="str">
        <f ca="1">IF(INDIRECT("企业基本信息!C12")="","-",INDIRECT("企业基本信息!C12"))</f>
        <v>-</v>
      </c>
      <c r="D9" s="475" t="str">
        <f ca="1">IF(INDIRECT("企业基本信息!D12")="","-",INDIRECT("企业基本信息!D12"))</f>
        <v>-</v>
      </c>
      <c r="E9" s="476"/>
      <c r="F9" s="475" t="str">
        <f ca="1">IF(INDIRECT("企业基本信息!E12")="","-",INDIRECT("企业基本信息!E12"))</f>
        <v>-</v>
      </c>
      <c r="G9" s="476"/>
      <c r="J9" s="90"/>
      <c r="K9" s="92"/>
      <c r="L9" s="92"/>
      <c r="M9" s="92"/>
      <c r="N9" s="90"/>
      <c r="O9" s="90"/>
      <c r="P9" s="90"/>
    </row>
    <row r="10" spans="1:16" ht="15.5" thickBot="1">
      <c r="A10" s="245" t="s">
        <v>21</v>
      </c>
      <c r="B10" s="421" t="str">
        <f ca="1">IF(INDIRECT("企业基本信息!B13")="","N/A",INDIRECT("企业基本信息!B13"))</f>
        <v>N/A</v>
      </c>
      <c r="C10" s="422"/>
      <c r="D10" s="422"/>
      <c r="E10" s="422"/>
      <c r="F10" s="422"/>
      <c r="G10" s="423"/>
      <c r="J10" s="90"/>
      <c r="K10" s="96"/>
      <c r="L10" s="96"/>
      <c r="M10" s="96"/>
      <c r="N10" s="98"/>
      <c r="O10" s="98"/>
      <c r="P10" s="98"/>
    </row>
    <row r="11" spans="1:16" ht="15.5" thickBot="1">
      <c r="A11" s="245" t="s">
        <v>1026</v>
      </c>
      <c r="B11" s="419" t="str">
        <f ca="1">IF(INDIRECT("企业基本信息!B14")="","N/A",INDIRECT("企业基本信息!B14"))</f>
        <v>N/A</v>
      </c>
      <c r="C11" s="420"/>
      <c r="D11" s="109" t="s">
        <v>1137</v>
      </c>
      <c r="E11" s="429" t="str">
        <f ca="1">IF(企业基本信息!F14&lt;&gt;"",INDIRECT("企业基本信息!F14"),IF(PRTR数据审核!B11&lt;&gt;"品牌客户推动","-","N/A"))</f>
        <v>-</v>
      </c>
      <c r="F11" s="430"/>
      <c r="G11" s="430"/>
      <c r="J11" s="90"/>
      <c r="K11" s="92"/>
      <c r="L11" s="92"/>
      <c r="M11" s="92"/>
      <c r="N11" s="90"/>
      <c r="O11" s="90"/>
      <c r="P11" s="90"/>
    </row>
    <row r="12" spans="1:16" ht="15.5" thickBot="1">
      <c r="A12" s="245" t="s">
        <v>1138</v>
      </c>
      <c r="B12" s="419" t="str">
        <f ca="1">IF(INDIRECT("企业基本信息!B15")="","N/A",INDIRECT("企业基本信息!B15"))</f>
        <v>N/A</v>
      </c>
      <c r="C12" s="428"/>
      <c r="D12" s="428"/>
      <c r="E12" s="428"/>
      <c r="F12" s="428"/>
      <c r="G12" s="420"/>
      <c r="J12" s="90"/>
      <c r="K12" s="96"/>
      <c r="L12" s="96"/>
      <c r="M12" s="96"/>
      <c r="N12" s="89"/>
      <c r="O12" s="89"/>
      <c r="P12" s="89"/>
    </row>
    <row r="13" spans="1:16" ht="15.5" thickBot="1">
      <c r="A13" s="245" t="s">
        <v>1242</v>
      </c>
      <c r="B13" s="419" t="str">
        <f ca="1">IF(INDIRECT("企业基本信息!B16")="","N/A",INDIRECT("企业基本信息!B16"))</f>
        <v>N/A</v>
      </c>
      <c r="C13" s="428"/>
      <c r="D13" s="428"/>
      <c r="E13" s="428"/>
      <c r="F13" s="428"/>
      <c r="G13" s="420"/>
      <c r="J13" s="92"/>
      <c r="K13" s="97"/>
      <c r="L13" s="97"/>
      <c r="M13" s="92"/>
      <c r="N13" s="97"/>
      <c r="O13" s="97"/>
      <c r="P13" s="97"/>
    </row>
    <row r="14" spans="1:16" ht="15.5" thickBot="1">
      <c r="A14" s="246" t="s">
        <v>1436</v>
      </c>
      <c r="B14" s="419" t="str">
        <f ca="1">IF(INDIRECT("企业基本信息!B17")="","N/A",INDIRECT("企业基本信息!B17"))</f>
        <v>N/A</v>
      </c>
      <c r="C14" s="428"/>
      <c r="D14" s="428"/>
      <c r="E14" s="428"/>
      <c r="F14" s="428"/>
      <c r="G14" s="420"/>
      <c r="J14" s="92"/>
      <c r="K14" s="99"/>
      <c r="L14" s="99"/>
      <c r="M14" s="90"/>
      <c r="N14" s="90"/>
      <c r="O14" s="89"/>
      <c r="P14" s="89"/>
    </row>
    <row r="15" spans="1:16">
      <c r="A15" s="54"/>
      <c r="B15" s="54"/>
      <c r="C15" s="55"/>
      <c r="D15" s="56"/>
      <c r="E15" s="54"/>
      <c r="J15" s="92"/>
      <c r="K15" s="97"/>
      <c r="L15" s="97"/>
      <c r="M15" s="97"/>
      <c r="N15" s="97"/>
      <c r="O15" s="97"/>
      <c r="P15" s="97"/>
    </row>
    <row r="16" spans="1:16" ht="17" thickBot="1">
      <c r="A16" s="431" t="s">
        <v>1139</v>
      </c>
      <c r="B16" s="432"/>
      <c r="C16" s="23"/>
      <c r="J16" s="92"/>
      <c r="K16" s="97"/>
      <c r="L16" s="97"/>
      <c r="M16" s="97"/>
      <c r="N16" s="97"/>
      <c r="O16" s="97"/>
      <c r="P16" s="97"/>
    </row>
    <row r="17" spans="1:16" ht="15.5" thickBot="1">
      <c r="A17" s="110" t="s">
        <v>1140</v>
      </c>
      <c r="B17" s="111" t="s">
        <v>567</v>
      </c>
      <c r="C17" s="111" t="s">
        <v>568</v>
      </c>
      <c r="D17" s="110" t="s">
        <v>961</v>
      </c>
      <c r="J17" s="92"/>
      <c r="K17" s="89"/>
      <c r="L17" s="89"/>
      <c r="M17" s="89"/>
      <c r="N17" s="89"/>
      <c r="O17" s="89"/>
      <c r="P17" s="89"/>
    </row>
    <row r="18" spans="1:16" ht="15.5" thickBot="1">
      <c r="A18" s="110" t="s">
        <v>1353</v>
      </c>
      <c r="B18" s="113"/>
      <c r="C18" s="112"/>
      <c r="D18" s="114"/>
    </row>
    <row r="19" spans="1:16" ht="15.5" thickBot="1">
      <c r="A19" s="115" t="s">
        <v>1376</v>
      </c>
      <c r="B19" s="117" t="str">
        <f ca="1">IF(INDIRECT("能源及二氧化碳!B5")="","N/A",INDIRECT("能源及二氧化碳!B5"))</f>
        <v>N/A</v>
      </c>
      <c r="C19" s="112" t="s">
        <v>572</v>
      </c>
      <c r="D19" s="118" t="str">
        <f ca="1">IF(ISNA(VLOOKUP(INDIRECT("能源及二氧化碳!D5"),企业基本信息!$A$179:$B$184,2,FALSE)),"N/A",VLOOKUP(INDIRECT("能源及二氧化碳!D5"),企业基本信息!$A$179:$B$184,2,FALSE))</f>
        <v>N/A</v>
      </c>
    </row>
    <row r="20" spans="1:16" ht="15.5" thickBot="1">
      <c r="A20" s="115" t="s">
        <v>1354</v>
      </c>
      <c r="B20" s="117" t="str">
        <f ca="1">IF(INDIRECT("能源及二氧化碳!B6")="","N/A",INDIRECT("能源及二氧化碳!B6"))</f>
        <v>N/A</v>
      </c>
      <c r="C20" s="112" t="s">
        <v>572</v>
      </c>
      <c r="D20" s="118" t="str">
        <f ca="1">IF(ISNA(VLOOKUP(INDIRECT("能源及二氧化碳!D6"),企业基本信息!$A$179:$B$184,2,FALSE)),"N/A",VLOOKUP(INDIRECT("能源及二氧化碳!D6"),企业基本信息!$A$179:$B$184,2,FALSE))</f>
        <v>N/A</v>
      </c>
    </row>
    <row r="21" spans="1:16" ht="15.5" thickBot="1">
      <c r="A21" s="115" t="s">
        <v>1355</v>
      </c>
      <c r="B21" s="117" t="str">
        <f ca="1">IF(INDIRECT("能源及二氧化碳!B7")="","N/A",INDIRECT("能源及二氧化碳!B7"))</f>
        <v>N/A</v>
      </c>
      <c r="C21" s="112" t="s">
        <v>572</v>
      </c>
      <c r="D21" s="118" t="str">
        <f ca="1">IF(ISNA(VLOOKUP(INDIRECT("能源及二氧化碳!D7"),企业基本信息!$A$179:$B$184,2,FALSE)),"N/A",VLOOKUP(INDIRECT("能源及二氧化碳!D7"),企业基本信息!$A$179:$B$184,2,FALSE))</f>
        <v>N/A</v>
      </c>
    </row>
    <row r="22" spans="1:16" ht="15.5" thickBot="1">
      <c r="A22" s="110" t="s">
        <v>1356</v>
      </c>
      <c r="B22" s="113"/>
      <c r="C22" s="112"/>
      <c r="D22" s="118"/>
    </row>
    <row r="23" spans="1:16" ht="15.5" thickBot="1">
      <c r="A23" s="115" t="s">
        <v>1377</v>
      </c>
      <c r="B23" s="117" t="str">
        <f ca="1">IF(INDIRECT("能源及二氧化碳!B9")="","N/A",INDIRECT("能源及二氧化碳!B9"))</f>
        <v>N/A</v>
      </c>
      <c r="C23" s="112" t="s">
        <v>572</v>
      </c>
      <c r="D23" s="118" t="str">
        <f ca="1">IF(ISNA(VLOOKUP(INDIRECT("能源及二氧化碳!D9"),企业基本信息!$A$179:$B$184,2,FALSE)),"N/A",VLOOKUP(INDIRECT("能源及二氧化碳!D9"),企业基本信息!$A$179:$B$184,2,FALSE))</f>
        <v>N/A</v>
      </c>
    </row>
    <row r="24" spans="1:16" ht="15.5" thickBot="1">
      <c r="A24" s="115" t="s">
        <v>1357</v>
      </c>
      <c r="B24" s="117" t="str">
        <f ca="1">IF(INDIRECT("能源及二氧化碳!B10")="","N/A",INDIRECT("能源及二氧化碳!B10"))</f>
        <v>N/A</v>
      </c>
      <c r="C24" s="112" t="s">
        <v>572</v>
      </c>
      <c r="D24" s="118" t="str">
        <f ca="1">IF(ISNA(VLOOKUP(INDIRECT("能源及二氧化碳!D10"),企业基本信息!$A$179:$B$184,2,FALSE)),"N/A",VLOOKUP(INDIRECT("能源及二氧化碳!D10"),企业基本信息!$A$179:$B$184,2,FALSE))</f>
        <v>N/A</v>
      </c>
    </row>
    <row r="25" spans="1:16" ht="15.5" thickBot="1">
      <c r="A25" s="115" t="s">
        <v>1358</v>
      </c>
      <c r="B25" s="117" t="str">
        <f ca="1">IF(INDIRECT("能源及二氧化碳!B11")="","N/A",INDIRECT("能源及二氧化碳!B11"))</f>
        <v>N/A</v>
      </c>
      <c r="C25" s="112" t="s">
        <v>572</v>
      </c>
      <c r="D25" s="118" t="str">
        <f ca="1">IF(ISNA(VLOOKUP(INDIRECT("能源及二氧化碳!D11"),企业基本信息!$A$179:$B$184,2,FALSE)),"N/A",VLOOKUP(INDIRECT("能源及二氧化碳!D11"),企业基本信息!$A$179:$B$184,2,FALSE))</f>
        <v>N/A</v>
      </c>
    </row>
    <row r="26" spans="1:16" ht="15.5" thickBot="1">
      <c r="A26" s="115" t="s">
        <v>1359</v>
      </c>
      <c r="B26" s="117" t="str">
        <f ca="1">IF(INDIRECT("能源及二氧化碳!B12")="","N/A",INDIRECT("能源及二氧化碳!B12"))</f>
        <v>N/A</v>
      </c>
      <c r="C26" s="112" t="s">
        <v>572</v>
      </c>
      <c r="D26" s="118" t="str">
        <f ca="1">IF(ISNA(VLOOKUP(INDIRECT("能源及二氧化碳!D12"),企业基本信息!$A$179:$B$184,2,FALSE)),"N/A",VLOOKUP(INDIRECT("能源及二氧化碳!D12"),企业基本信息!$A$179:$B$184,2,FALSE))</f>
        <v>N/A</v>
      </c>
    </row>
    <row r="27" spans="1:16" ht="15.5" thickBot="1">
      <c r="A27" s="116" t="s">
        <v>1360</v>
      </c>
      <c r="B27" s="117" t="str">
        <f ca="1">IF(INDIRECT("能源及二氧化碳!B13")="","N/A",INDIRECT("能源及二氧化碳!B13"))</f>
        <v>N/A</v>
      </c>
      <c r="C27" s="112" t="s">
        <v>572</v>
      </c>
      <c r="D27" s="118" t="str">
        <f ca="1">IF(ISNA(VLOOKUP(INDIRECT("能源及二氧化碳!D13"),企业基本信息!$A$179:$B$184,2,FALSE)),"N/A",VLOOKUP(INDIRECT("能源及二氧化碳!D13"),企业基本信息!$A$179:$B$184,2,FALSE))</f>
        <v>N/A</v>
      </c>
    </row>
    <row r="28" spans="1:16" ht="15.5" thickBot="1">
      <c r="A28" s="110" t="s">
        <v>1361</v>
      </c>
      <c r="B28" s="117" t="str">
        <f ca="1">IF(INDIRECT("能源及二氧化碳!B14")="","N/A",INDIRECT("能源及二氧化碳!B14"))</f>
        <v>N/A</v>
      </c>
      <c r="C28" s="112" t="s">
        <v>575</v>
      </c>
      <c r="D28" s="118" t="str">
        <f ca="1">IF(ISNA(VLOOKUP(INDIRECT("能源及二氧化碳!D14"),企业基本信息!$A$179:$B$184,2,FALSE)),"N/A",VLOOKUP(INDIRECT("能源及二氧化碳!D14"),企业基本信息!$A$179:$B$184,2,FALSE))</f>
        <v>N/A</v>
      </c>
    </row>
    <row r="29" spans="1:16" ht="15.5" thickBot="1">
      <c r="A29" s="110" t="s">
        <v>1362</v>
      </c>
      <c r="B29" s="117" t="str">
        <f ca="1">IF(INDIRECT("能源及二氧化碳!B15")="","N/A",INDIRECT("能源及二氧化碳!B15"))</f>
        <v>N/A</v>
      </c>
      <c r="C29" s="112" t="s">
        <v>576</v>
      </c>
      <c r="D29" s="118" t="str">
        <f ca="1">IF(ISNA(VLOOKUP(INDIRECT("能源及二氧化碳!D15"),企业基本信息!$A$179:$B$184,2,FALSE)),"N/A",VLOOKUP(INDIRECT("能源及二氧化碳!D15"),企业基本信息!$A$179:$B$184,2,FALSE))</f>
        <v>N/A</v>
      </c>
    </row>
    <row r="30" spans="1:16" ht="15.5" thickBot="1">
      <c r="A30" s="110" t="s">
        <v>1363</v>
      </c>
      <c r="B30" s="117" t="str">
        <f ca="1">IF(INDIRECT("能源及二氧化碳!B16")="","N/A",INDIRECT("能源及二氧化碳!B16"))</f>
        <v>N/A</v>
      </c>
      <c r="C30" s="112" t="s">
        <v>1169</v>
      </c>
      <c r="D30" s="118" t="str">
        <f ca="1">IF(ISNA(VLOOKUP(INDIRECT("能源及二氧化碳!D16"),企业基本信息!$A$179:$B$184,2,FALSE)),"N/A",VLOOKUP(INDIRECT("能源及二氧化碳!D16"),企业基本信息!$A$179:$B$184,2,FALSE))</f>
        <v>N/A</v>
      </c>
    </row>
    <row r="31" spans="1:16" ht="15.5" thickBot="1">
      <c r="A31" s="110" t="s">
        <v>1364</v>
      </c>
      <c r="B31" s="117" t="str">
        <f ca="1">IF(INDIRECT("能源及二氧化碳!B18")="","N/A",INDIRECT("能源及二氧化碳!B18"))</f>
        <v>N/A</v>
      </c>
      <c r="C31" s="112" t="s">
        <v>1141</v>
      </c>
      <c r="D31" s="118" t="str">
        <f ca="1">IF(ISNA(VLOOKUP(INDIRECT("能源及二氧化碳!D18"),企业基本信息!$A$179:$B$184,2,FALSE)),"N/A",VLOOKUP(INDIRECT("能源及二氧化碳!D18"),企业基本信息!$A$179:$B$184,2,FALSE))</f>
        <v>N/A</v>
      </c>
    </row>
    <row r="32" spans="1:16" ht="15.5" thickBot="1">
      <c r="A32" s="110" t="s">
        <v>1365</v>
      </c>
      <c r="B32" s="117" t="str">
        <f ca="1">IF(INDIRECT("能源及二氧化碳!B19")="","N/A",INDIRECT("能源及二氧化碳!B19"))</f>
        <v>N/A</v>
      </c>
      <c r="C32" s="112" t="s">
        <v>1351</v>
      </c>
      <c r="D32" s="118" t="str">
        <f ca="1">IF(ISNA(VLOOKUP(INDIRECT("能源及二氧化碳!D19"),企业基本信息!$A$179:$B$184,2,FALSE)),"N/A",VLOOKUP(INDIRECT("能源及二氧化碳!D19"),企业基本信息!$A$179:$B$184,2,FALSE))</f>
        <v>N/A</v>
      </c>
    </row>
    <row r="33" spans="1:5" ht="15.5" thickBot="1">
      <c r="A33" s="110" t="s">
        <v>1366</v>
      </c>
      <c r="B33" s="117" t="str">
        <f ca="1">IF(INDIRECT("能源及二氧化碳!B20")="","N/A",INDIRECT("能源及二氧化碳!B20"))</f>
        <v>N/A</v>
      </c>
      <c r="C33" s="112" t="s">
        <v>1351</v>
      </c>
      <c r="D33" s="118" t="s">
        <v>1174</v>
      </c>
      <c r="E33" s="54"/>
    </row>
    <row r="34" spans="1:5" ht="15.5" thickBot="1">
      <c r="A34" s="110" t="s">
        <v>1367</v>
      </c>
      <c r="B34" s="117" t="str">
        <f ca="1">IF(INDIRECT("能源及二氧化碳!B21")="","N/A",INDIRECT("能源及二氧化碳!B21"))</f>
        <v>N/A</v>
      </c>
      <c r="C34" s="112" t="s">
        <v>572</v>
      </c>
      <c r="D34" s="118" t="str">
        <f ca="1">IF(ISNA(VLOOKUP(INDIRECT("能源及二氧化碳!D21"),企业基本信息!$A$179:$B$184,2,FALSE)),"N/A",VLOOKUP(INDIRECT("能源及二氧化碳!D21"),企业基本信息!$A$179:$B$184,2,FALSE))</f>
        <v>N/A</v>
      </c>
    </row>
    <row r="35" spans="1:5" ht="15">
      <c r="A35" s="53"/>
      <c r="B35" s="25"/>
      <c r="C35" s="53"/>
      <c r="D35" s="25"/>
    </row>
    <row r="36" spans="1:5">
      <c r="A36" s="54"/>
      <c r="B36" s="54"/>
      <c r="C36" s="55"/>
      <c r="D36" s="56"/>
    </row>
    <row r="37" spans="1:5" ht="17" thickBot="1">
      <c r="A37" s="467" t="s">
        <v>581</v>
      </c>
      <c r="B37" s="468"/>
      <c r="C37" s="23"/>
    </row>
    <row r="38" spans="1:5" ht="17" thickBot="1">
      <c r="A38" s="59" t="s">
        <v>1183</v>
      </c>
      <c r="B38" s="117" t="str">
        <f ca="1">IF(INDIRECT("废水中污染物!B2")="","N/A",INDIRECT("废水中污染物!B2"))</f>
        <v>N/A</v>
      </c>
    </row>
    <row r="39" spans="1:5" ht="15.5" thickBot="1">
      <c r="A39" s="59" t="s">
        <v>1249</v>
      </c>
      <c r="B39" s="117" t="str">
        <f ca="1">IF(INDIRECT("废水中污染物!B3")="","N/A",INDIRECT("废水中污染物!B3"))</f>
        <v>N/A</v>
      </c>
      <c r="C39" s="59" t="s">
        <v>1184</v>
      </c>
      <c r="D39" s="117" t="str">
        <f ca="1">IF(INDIRECT("废水中污染物!D3")="","N/A",INDIRECT("废水中污染物!D3"))</f>
        <v>N/A</v>
      </c>
    </row>
    <row r="40" spans="1:5" ht="15.5" thickBot="1">
      <c r="A40" s="59" t="s">
        <v>1250</v>
      </c>
      <c r="B40" s="117" t="str">
        <f ca="1">IF(INDIRECT("废水中污染物!B4")="","N/A",INDIRECT("废水中污染物!B4"))</f>
        <v>N/A</v>
      </c>
      <c r="C40" s="59" t="s">
        <v>1184</v>
      </c>
      <c r="D40" s="117" t="str">
        <f ca="1">IF(INDIRECT("废水中污染物!D4")="","N/A",INDIRECT("废水中污染物!D4"))</f>
        <v>N/A</v>
      </c>
    </row>
    <row r="41" spans="1:5" ht="15.5" thickBot="1">
      <c r="A41" s="60" t="s">
        <v>566</v>
      </c>
      <c r="B41" s="61" t="s">
        <v>567</v>
      </c>
      <c r="C41" s="61" t="s">
        <v>568</v>
      </c>
      <c r="D41" s="60" t="s">
        <v>961</v>
      </c>
    </row>
    <row r="42" spans="1:5" ht="15.5" thickBot="1">
      <c r="A42" s="16" t="s">
        <v>1193</v>
      </c>
      <c r="B42" s="49" t="str">
        <f>废水中污染物!B8</f>
        <v>-</v>
      </c>
      <c r="C42" s="16" t="s">
        <v>570</v>
      </c>
      <c r="D42" s="58"/>
    </row>
    <row r="43" spans="1:5" ht="15.5" thickBot="1">
      <c r="A43" s="42" t="s">
        <v>1369</v>
      </c>
      <c r="B43" s="117" t="str">
        <f ca="1">IF(INDIRECT("废水中污染物!B9")="","N/A",INDIRECT("废水中污染物!B9"))</f>
        <v>N/A</v>
      </c>
      <c r="C43" s="16" t="s">
        <v>570</v>
      </c>
      <c r="D43" s="117" t="str">
        <f ca="1">IF(ISNA(VLOOKUP(INDIRECT("废水中污染物!D9"),企业基本信息!$A$179:$B$184,2,FALSE)),"N/A",VLOOKUP(INDIRECT("废水中污染物!D9"),企业基本信息!$A$179:$B$184,2,FALSE))</f>
        <v>N/A</v>
      </c>
    </row>
    <row r="44" spans="1:5" ht="15.5" thickBot="1">
      <c r="A44" s="42" t="s">
        <v>1194</v>
      </c>
      <c r="B44" s="117" t="str">
        <f ca="1">IF(INDIRECT("废水中污染物!B10")="","N/A",INDIRECT("废水中污染物!B10"))</f>
        <v>N/A</v>
      </c>
      <c r="C44" s="76" t="s">
        <v>570</v>
      </c>
      <c r="D44" s="117" t="str">
        <f ca="1">IF(ISNA(VLOOKUP(INDIRECT("废水中污染物!D10"),企业基本信息!$A$179:$B$184,2,FALSE)),"N/A",VLOOKUP(INDIRECT("废水中污染物!D10"),企业基本信息!$A$179:$B$184,2,FALSE))</f>
        <v>N/A</v>
      </c>
    </row>
    <row r="45" spans="1:5" ht="15.5" thickBot="1">
      <c r="A45" s="42" t="s">
        <v>1195</v>
      </c>
      <c r="B45" s="117" t="str">
        <f ca="1">IF(INDIRECT("废水中污染物!B11")="","N/A",INDIRECT("废水中污染物!B11"))</f>
        <v>N/A</v>
      </c>
      <c r="C45" s="76" t="s">
        <v>570</v>
      </c>
      <c r="D45" s="117" t="str">
        <f ca="1">IF(ISNA(VLOOKUP(INDIRECT("废水中污染物!D11"),企业基本信息!$A$179:$B$184,2,FALSE)),"N/A",VLOOKUP(INDIRECT("废水中污染物!D11"),企业基本信息!$A$179:$B$184,2,FALSE))</f>
        <v>N/A</v>
      </c>
    </row>
    <row r="46" spans="1:5" ht="15.5" thickBot="1">
      <c r="A46" s="42" t="s">
        <v>1196</v>
      </c>
      <c r="B46" s="117" t="str">
        <f ca="1">IF(INDIRECT("废水中污染物!B12")="","N/A",INDIRECT("废水中污染物!B12"))</f>
        <v>N/A</v>
      </c>
      <c r="C46" s="76" t="s">
        <v>570</v>
      </c>
      <c r="D46" s="117" t="str">
        <f ca="1">IF(ISNA(VLOOKUP(INDIRECT("废水中污染物!D12"),企业基本信息!$A$179:$B$184,2,FALSE)),"N/A",VLOOKUP(INDIRECT("废水中污染物!D12"),企业基本信息!$A$179:$B$184,2,FALSE))</f>
        <v>N/A</v>
      </c>
    </row>
    <row r="47" spans="1:5" ht="15.5" thickBot="1">
      <c r="A47" s="208" t="s">
        <v>1251</v>
      </c>
      <c r="B47" s="117" t="str">
        <f ca="1">IF(INDIRECT("废水中污染物!B13")="","N/A",INDIRECT("废水中污染物!B13"))</f>
        <v>N/A</v>
      </c>
      <c r="C47" s="16" t="s">
        <v>570</v>
      </c>
      <c r="D47" s="117" t="str">
        <f ca="1">IF(ISNA(VLOOKUP(INDIRECT("废水中污染物!D13"),企业基本信息!$A$179:$B$184,2,FALSE)),"N/A",VLOOKUP(INDIRECT("废水中污染物!D13"),企业基本信息!$A$179:$B$184,2,FALSE))</f>
        <v>N/A</v>
      </c>
      <c r="E47" s="54"/>
    </row>
    <row r="48" spans="1:5" ht="15.5" thickBot="1">
      <c r="A48" s="208" t="s">
        <v>1252</v>
      </c>
      <c r="B48" s="117" t="str">
        <f ca="1">IF(INDIRECT("废水中污染物!B14")="","N/A",INDIRECT("废水中污染物!B14"))</f>
        <v>N/A</v>
      </c>
      <c r="C48" s="208" t="s">
        <v>570</v>
      </c>
      <c r="D48" s="117" t="str">
        <f ca="1">IF(ISNA(VLOOKUP(INDIRECT("废水中污染物!D14"),企业基本信息!$A$179:$B$184,2,FALSE)),"N/A",VLOOKUP(INDIRECT("废水中污染物!D14"),企业基本信息!$A$179:$B$184,2,FALSE))</f>
        <v>N/A</v>
      </c>
    </row>
    <row r="49" spans="1:7" ht="15.5" thickBot="1">
      <c r="A49" s="77" t="s">
        <v>571</v>
      </c>
      <c r="B49" s="117" t="str">
        <f ca="1">IF(INDIRECT("废水中污染物!B15")="","N/A",INDIRECT("废水中污染物!B15"))</f>
        <v>N/A</v>
      </c>
      <c r="C49" s="16" t="s">
        <v>1169</v>
      </c>
      <c r="D49" s="117" t="str">
        <f ca="1">IF(ISNA(VLOOKUP(INDIRECT("废水中污染物!D15"),企业基本信息!$A$179:$B$184,2,FALSE)),"N/A",VLOOKUP(INDIRECT("废水中污染物!D15"),企业基本信息!$A$179:$B$184,2,FALSE))</f>
        <v>N/A</v>
      </c>
    </row>
    <row r="50" spans="1:7" ht="15.5" thickBot="1">
      <c r="A50" s="62" t="s">
        <v>1142</v>
      </c>
      <c r="B50" s="63" t="s">
        <v>567</v>
      </c>
      <c r="C50" s="63" t="s">
        <v>568</v>
      </c>
      <c r="D50" s="64" t="s">
        <v>961</v>
      </c>
    </row>
    <row r="51" spans="1:7" ht="15.5" thickBot="1">
      <c r="A51" s="9" t="s">
        <v>578</v>
      </c>
      <c r="B51" s="49" t="str">
        <f>废水中污染物!B18</f>
        <v>-</v>
      </c>
      <c r="C51" s="9" t="s">
        <v>570</v>
      </c>
      <c r="D51" s="57"/>
    </row>
    <row r="52" spans="1:7" ht="15.5" thickBot="1">
      <c r="A52" s="34" t="s">
        <v>1368</v>
      </c>
      <c r="B52" s="117" t="str">
        <f ca="1">IF(INDIRECT("废水中污染物!B19")="","N/A",INDIRECT("废水中污染物!B19"))</f>
        <v>N/A</v>
      </c>
      <c r="C52" s="14" t="s">
        <v>570</v>
      </c>
      <c r="D52" s="117" t="str">
        <f ca="1">IF(ISNA(VLOOKUP(INDIRECT("废水中污染物!D19"),企业基本信息!$A$114:$B$124,2,FALSE)),"N/A",VLOOKUP(INDIRECT("废水中污染物!D19"),企业基本信息!$A$114:$B$124,2,FALSE))</f>
        <v>N/A</v>
      </c>
    </row>
    <row r="53" spans="1:7" ht="15.5" thickBot="1">
      <c r="A53" s="34" t="s">
        <v>579</v>
      </c>
      <c r="B53" s="117" t="str">
        <f ca="1">IF(INDIRECT("废水中污染物!B20")="","N/A",INDIRECT("废水中污染物!B20"))</f>
        <v>N/A</v>
      </c>
      <c r="C53" s="14" t="s">
        <v>570</v>
      </c>
      <c r="D53" s="117" t="str">
        <f ca="1">IF(ISNA(VLOOKUP(INDIRECT("废水中污染物!D20"),企业基本信息!$A$114:$B$124,2,FALSE)),"N/A",VLOOKUP(INDIRECT("废水中污染物!D20"),企业基本信息!$A$114:$B$124,2,FALSE))</f>
        <v>N/A</v>
      </c>
    </row>
    <row r="54" spans="1:7">
      <c r="A54" s="54"/>
      <c r="C54" s="55"/>
      <c r="D54" s="56"/>
    </row>
    <row r="55" spans="1:7">
      <c r="A55" s="54"/>
      <c r="B55" s="54"/>
      <c r="C55" s="55"/>
      <c r="D55" s="56"/>
    </row>
    <row r="56" spans="1:7" s="26" customFormat="1" ht="15.5" thickBot="1">
      <c r="A56" s="467" t="s">
        <v>1175</v>
      </c>
      <c r="B56" s="468"/>
      <c r="C56" s="55"/>
      <c r="D56" s="54"/>
      <c r="E56"/>
      <c r="F56"/>
      <c r="G56"/>
    </row>
    <row r="57" spans="1:7" ht="15.5" thickBot="1">
      <c r="A57" s="60" t="s">
        <v>1083</v>
      </c>
      <c r="B57" s="60" t="s">
        <v>567</v>
      </c>
      <c r="C57" s="60" t="s">
        <v>568</v>
      </c>
      <c r="D57" s="54"/>
    </row>
    <row r="58" spans="1:7" ht="15.5" thickBot="1">
      <c r="A58" s="78" t="s">
        <v>1080</v>
      </c>
      <c r="B58" s="38" t="str">
        <f ca="1">IF(INDIRECT("废水中污染物!B24")="","-",INDIRECT("废水中污染物!B24"))</f>
        <v>-</v>
      </c>
      <c r="C58" s="76" t="s">
        <v>1088</v>
      </c>
      <c r="D58" s="54"/>
    </row>
    <row r="59" spans="1:7" ht="17" thickBot="1">
      <c r="A59" s="76" t="s">
        <v>1085</v>
      </c>
      <c r="B59" s="38" t="str">
        <f ca="1">IF(INDIRECT("废水中污染物!E24")="","-",INDIRECT("废水中污染物!E24"))</f>
        <v>-</v>
      </c>
      <c r="C59" s="76" t="s">
        <v>1088</v>
      </c>
    </row>
    <row r="60" spans="1:7" ht="17" thickBot="1">
      <c r="A60" s="9" t="s">
        <v>1081</v>
      </c>
      <c r="B60" s="38" t="str">
        <f ca="1">IF(INDIRECT("废水中污染物!B25")="","-",INDIRECT("废水中污染物!B25"))</f>
        <v>-</v>
      </c>
      <c r="C60" s="76" t="s">
        <v>1079</v>
      </c>
    </row>
    <row r="61" spans="1:7" ht="15.5" thickBot="1">
      <c r="A61" s="76" t="s">
        <v>1086</v>
      </c>
      <c r="B61" s="38" t="str">
        <f ca="1">IF(INDIRECT("废水中污染物!E25")="","-",INDIRECT("废水中污染物!E25"))</f>
        <v>-</v>
      </c>
      <c r="C61" s="76" t="s">
        <v>1079</v>
      </c>
      <c r="D61" s="54"/>
    </row>
    <row r="62" spans="1:7" ht="15.5" thickBot="1">
      <c r="A62" s="78" t="s">
        <v>1082</v>
      </c>
      <c r="B62" s="38" t="str">
        <f ca="1">IF(INDIRECT("废水中污染物!B26")="","-",INDIRECT("废水中污染物!B26"))</f>
        <v>-</v>
      </c>
      <c r="C62" s="76" t="s">
        <v>1090</v>
      </c>
      <c r="D62" s="54"/>
    </row>
    <row r="63" spans="1:7" ht="15.5" thickBot="1">
      <c r="A63" s="76" t="s">
        <v>1087</v>
      </c>
      <c r="B63" s="38" t="str">
        <f ca="1">IF(INDIRECT("废水中污染物!E26")="","-",INDIRECT("废水中污染物!E26"))</f>
        <v>-</v>
      </c>
      <c r="C63" s="76" t="s">
        <v>1079</v>
      </c>
      <c r="D63" s="54"/>
    </row>
    <row r="64" spans="1:7" ht="15">
      <c r="A64" s="27"/>
      <c r="B64" s="28"/>
      <c r="C64" s="29"/>
      <c r="D64" s="54"/>
    </row>
    <row r="65" spans="1:7" ht="15">
      <c r="A65" s="27"/>
      <c r="B65" s="28"/>
      <c r="C65" s="29"/>
      <c r="D65" s="25"/>
      <c r="E65" s="54"/>
    </row>
    <row r="66" spans="1:7">
      <c r="A66" s="467" t="s">
        <v>1176</v>
      </c>
      <c r="B66" s="468"/>
    </row>
    <row r="67" spans="1:7" ht="27.5" thickBot="1">
      <c r="A67" s="64" t="s">
        <v>1144</v>
      </c>
      <c r="B67" s="65" t="s">
        <v>582</v>
      </c>
      <c r="C67" s="65" t="s">
        <v>583</v>
      </c>
      <c r="D67" s="64" t="s">
        <v>568</v>
      </c>
      <c r="E67" s="64" t="s">
        <v>961</v>
      </c>
      <c r="F67" s="64" t="s">
        <v>962</v>
      </c>
      <c r="G67" s="65" t="s">
        <v>1093</v>
      </c>
    </row>
    <row r="68" spans="1:7" ht="15.5" thickBot="1">
      <c r="A68" s="8" t="s">
        <v>584</v>
      </c>
      <c r="B68" s="52" t="s">
        <v>1403</v>
      </c>
      <c r="C68" s="38" t="str">
        <f ca="1">IF(INDIRECT("废水中污染物!C30")="","-",INDIRECT("废水中污染物!C30"))</f>
        <v>-</v>
      </c>
      <c r="D68" s="30" t="s">
        <v>572</v>
      </c>
      <c r="E68" s="39" t="str">
        <f ca="1">IF(INDIRECT("废水中污染物!C30")="","-",IF(ISNA(VLOOKUP(INDIRECT("废水中污染物!E30"),企业基本信息!$A$114:$B$124,2,FALSE)),"N/A",VLOOKUP(INDIRECT("废水中污染物!E30"),企业基本信息!$A$114:$B$124,2,FALSE)))</f>
        <v>-</v>
      </c>
      <c r="F68" s="39" t="str">
        <f ca="1">IF(INDIRECT("废水中污染物!C30")="","-",IF(ISNA(VLOOKUP(INDIRECT("废水中污染物!F30"),企业基本信息!$A$128:$B$133,2,FALSE)),"N/A",VLOOKUP(INDIRECT("废水中污染物!F30"),企业基本信息!$A$128:$B$133,2,FALSE)))</f>
        <v>-</v>
      </c>
      <c r="G68" s="39" t="str">
        <f ca="1">IF(INDIRECT("废水中污染物!G30")="","-",INDIRECT("废水中污染物!G30"))</f>
        <v>-</v>
      </c>
    </row>
    <row r="69" spans="1:7" ht="15.5" thickBot="1">
      <c r="A69" s="8" t="s">
        <v>585</v>
      </c>
      <c r="B69" s="52" t="s">
        <v>1403</v>
      </c>
      <c r="C69" s="38" t="str">
        <f ca="1">IF(INDIRECT("废水中污染物!C31")="","-",INDIRECT("废水中污染物!C31"))</f>
        <v>-</v>
      </c>
      <c r="D69" s="37" t="s">
        <v>572</v>
      </c>
      <c r="E69" s="39" t="str">
        <f ca="1">IF(INDIRECT("废水中污染物!C31")="","-",IF(ISNA(VLOOKUP(INDIRECT("废水中污染物!E31"),企业基本信息!$A$114:$B$124,2,FALSE)),"N/A",VLOOKUP(INDIRECT("废水中污染物!E31"),企业基本信息!$A$114:$B$124,2,FALSE)))</f>
        <v>-</v>
      </c>
      <c r="F69" s="39" t="str">
        <f ca="1">IF(INDIRECT("废水中污染物!C31")="","-",IF(ISNA(VLOOKUP(INDIRECT("废水中污染物!F31"),企业基本信息!$A$128:$B$133,2,FALSE)),"N/A",VLOOKUP(INDIRECT("废水中污染物!F31"),企业基本信息!$A$128:$B$133,2,FALSE)))</f>
        <v>-</v>
      </c>
      <c r="G69" s="39" t="str">
        <f ca="1">IF(INDIRECT("废水中污染物!G31")="","-",INDIRECT("废水中污染物!G31"))</f>
        <v>-</v>
      </c>
    </row>
    <row r="70" spans="1:7" ht="15.5" thickBot="1">
      <c r="A70" s="8" t="s">
        <v>586</v>
      </c>
      <c r="B70" s="52" t="s">
        <v>1403</v>
      </c>
      <c r="C70" s="38" t="str">
        <f ca="1">IF(INDIRECT("废水中污染物!C32")="","-",INDIRECT("废水中污染物!C32"))</f>
        <v>-</v>
      </c>
      <c r="D70" s="33" t="s">
        <v>572</v>
      </c>
      <c r="E70" s="39" t="str">
        <f ca="1">IF(INDIRECT("废水中污染物!C32")="","-",IF(ISNA(VLOOKUP(INDIRECT("废水中污染物!E32"),企业基本信息!$A$114:$B$124,2,FALSE)),"N/A",VLOOKUP(INDIRECT("废水中污染物!E32"),企业基本信息!$A$114:$B$124,2,FALSE)))</f>
        <v>-</v>
      </c>
      <c r="F70" s="39" t="str">
        <f ca="1">IF(INDIRECT("废水中污染物!C32")="","-",IF(ISNA(VLOOKUP(INDIRECT("废水中污染物!F32"),企业基本信息!$A$128:$B$133,2,FALSE)),"N/A",VLOOKUP(INDIRECT("废水中污染物!F32"),企业基本信息!$A$128:$B$133,2,FALSE)))</f>
        <v>-</v>
      </c>
      <c r="G70" s="39" t="str">
        <f ca="1">IF(INDIRECT("废水中污染物!G32")="","-",INDIRECT("废水中污染物!G32"))</f>
        <v>-</v>
      </c>
    </row>
    <row r="71" spans="1:7" ht="15.5" thickBot="1">
      <c r="A71" s="8" t="s">
        <v>587</v>
      </c>
      <c r="B71" s="52" t="s">
        <v>1403</v>
      </c>
      <c r="C71" s="38" t="str">
        <f ca="1">IF(INDIRECT("废水中污染物!C33")="","-",INDIRECT("废水中污染物!C33"))</f>
        <v>-</v>
      </c>
      <c r="D71" s="7" t="s">
        <v>572</v>
      </c>
      <c r="E71" s="39" t="str">
        <f ca="1">IF(INDIRECT("废水中污染物!C33")="","-",IF(ISNA(VLOOKUP(INDIRECT("废水中污染物!E33"),企业基本信息!$A$114:$B$124,2,FALSE)),"N/A",VLOOKUP(INDIRECT("废水中污染物!E33"),企业基本信息!$A$114:$B$124,2,FALSE)))</f>
        <v>-</v>
      </c>
      <c r="F71" s="39" t="str">
        <f ca="1">IF(INDIRECT("废水中污染物!C33")="","-",IF(ISNA(VLOOKUP(INDIRECT("废水中污染物!F33"),企业基本信息!$A$128:$B$133,2,FALSE)),"N/A",VLOOKUP(INDIRECT("废水中污染物!F33"),企业基本信息!$A$128:$B$133,2,FALSE)))</f>
        <v>-</v>
      </c>
      <c r="G71" s="39" t="str">
        <f ca="1">IF(INDIRECT("废水中污染物!G33")="","-",INDIRECT("废水中污染物!G33"))</f>
        <v>-</v>
      </c>
    </row>
    <row r="72" spans="1:7" ht="15.5" thickBot="1">
      <c r="A72" s="8" t="s">
        <v>1385</v>
      </c>
      <c r="B72" s="52" t="s">
        <v>1403</v>
      </c>
      <c r="C72" s="38" t="str">
        <f ca="1">IF(INDIRECT("废水中污染物!C34")="","-",INDIRECT("废水中污染物!C34"))</f>
        <v>-</v>
      </c>
      <c r="D72" s="7" t="s">
        <v>1169</v>
      </c>
      <c r="E72" s="39" t="str">
        <f ca="1">IF(INDIRECT("废水中污染物!C34")="","-",IF(ISNA(VLOOKUP(INDIRECT("废水中污染物!E34"),企业基本信息!$A$114:$B$124,2,FALSE)),"N/A",VLOOKUP(INDIRECT("废水中污染物!E34"),企业基本信息!$A$114:$B$124,2,FALSE)))</f>
        <v>-</v>
      </c>
      <c r="F72" s="39" t="str">
        <f ca="1">IF(INDIRECT("废水中污染物!C34")="","-",IF(ISNA(VLOOKUP(INDIRECT("废水中污染物!F34"),企业基本信息!$A$128:$B$133,2,FALSE)),"N/A",VLOOKUP(INDIRECT("废水中污染物!F34"),企业基本信息!$A$128:$B$133,2,FALSE)))</f>
        <v>-</v>
      </c>
      <c r="G72" s="39" t="str">
        <f ca="1">IF(INDIRECT("废水中污染物!G34")="","-",INDIRECT("废水中污染物!G34"))</f>
        <v>-</v>
      </c>
    </row>
    <row r="73" spans="1:7" ht="15.5" thickBot="1">
      <c r="A73" s="8" t="s">
        <v>588</v>
      </c>
      <c r="B73" s="52" t="s">
        <v>1403</v>
      </c>
      <c r="C73" s="38" t="str">
        <f ca="1">IF(INDIRECT("废水中污染物!C35")="","-",INDIRECT("废水中污染物!C35"))</f>
        <v>-</v>
      </c>
      <c r="D73" s="7" t="s">
        <v>589</v>
      </c>
      <c r="E73" s="39" t="str">
        <f ca="1">IF(INDIRECT("废水中污染物!C35")="","-",IF(ISNA(VLOOKUP(INDIRECT("废水中污染物!E35"),企业基本信息!$A$114:$B$124,2,FALSE)),"N/A",VLOOKUP(INDIRECT("废水中污染物!E35"),企业基本信息!$A$114:$B$124,2,FALSE)))</f>
        <v>-</v>
      </c>
      <c r="F73" s="39" t="str">
        <f ca="1">IF(INDIRECT("废水中污染物!C35")="","-",IF(ISNA(VLOOKUP(INDIRECT("废水中污染物!F35"),企业基本信息!$A$128:$B$133,2,FALSE)),"N/A",VLOOKUP(INDIRECT("废水中污染物!F35"),企业基本信息!$A$128:$B$133,2,FALSE)))</f>
        <v>-</v>
      </c>
      <c r="G73" s="39" t="str">
        <f ca="1">IF(INDIRECT("废水中污染物!G35")="","-",INDIRECT("废水中污染物!G35"))</f>
        <v>-</v>
      </c>
    </row>
    <row r="74" spans="1:7" ht="15.5" thickBot="1">
      <c r="A74" s="8" t="s">
        <v>590</v>
      </c>
      <c r="B74" s="52" t="s">
        <v>1403</v>
      </c>
      <c r="C74" s="38" t="str">
        <f ca="1">IF(INDIRECT("废水中污染物!C36")="","-",INDIRECT("废水中污染物!C36"))</f>
        <v>-</v>
      </c>
      <c r="D74" s="30" t="s">
        <v>589</v>
      </c>
      <c r="E74" s="39" t="str">
        <f ca="1">IF(INDIRECT("废水中污染物!C36")="","-",IF(ISNA(VLOOKUP(INDIRECT("废水中污染物!E36"),企业基本信息!$A$114:$B$124,2,FALSE)),"N/A",VLOOKUP(INDIRECT("废水中污染物!E36"),企业基本信息!$A$114:$B$124,2,FALSE)))</f>
        <v>-</v>
      </c>
      <c r="F74" s="39" t="str">
        <f ca="1">IF(INDIRECT("废水中污染物!C36")="","-",IF(ISNA(VLOOKUP(INDIRECT("废水中污染物!F36"),企业基本信息!$A$128:$B$133,2,FALSE)),"N/A",VLOOKUP(INDIRECT("废水中污染物!F36"),企业基本信息!$A$128:$B$133,2,FALSE)))</f>
        <v>-</v>
      </c>
      <c r="G74" s="39" t="str">
        <f ca="1">IF(INDIRECT("废水中污染物!G36")="","-",INDIRECT("废水中污染物!G36"))</f>
        <v>-</v>
      </c>
    </row>
    <row r="75" spans="1:7" ht="15.5" thickBot="1">
      <c r="A75" s="8" t="s">
        <v>591</v>
      </c>
      <c r="B75" s="52" t="s">
        <v>1403</v>
      </c>
      <c r="C75" s="38" t="str">
        <f ca="1">IF(INDIRECT("废水中污染物!C37")="","-",INDIRECT("废水中污染物!C37"))</f>
        <v>-</v>
      </c>
      <c r="D75" s="30" t="s">
        <v>589</v>
      </c>
      <c r="E75" s="39" t="str">
        <f ca="1">IF(INDIRECT("废水中污染物!C37")="","-",IF(ISNA(VLOOKUP(INDIRECT("废水中污染物!E37"),企业基本信息!$A$114:$B$124,2,FALSE)),"N/A",VLOOKUP(INDIRECT("废水中污染物!E37"),企业基本信息!$A$114:$B$124,2,FALSE)))</f>
        <v>-</v>
      </c>
      <c r="F75" s="39" t="str">
        <f ca="1">IF(INDIRECT("废水中污染物!C37")="","-",IF(ISNA(VLOOKUP(INDIRECT("废水中污染物!F37"),企业基本信息!$A$128:$B$133,2,FALSE)),"N/A",VLOOKUP(INDIRECT("废水中污染物!F37"),企业基本信息!$A$128:$B$133,2,FALSE)))</f>
        <v>-</v>
      </c>
      <c r="G75" s="39" t="str">
        <f ca="1">IF(INDIRECT("废水中污染物!G37")="","-",INDIRECT("废水中污染物!G37"))</f>
        <v>-</v>
      </c>
    </row>
    <row r="76" spans="1:7" ht="15.5" thickBot="1">
      <c r="A76" s="8" t="s">
        <v>592</v>
      </c>
      <c r="B76" s="52" t="s">
        <v>1403</v>
      </c>
      <c r="C76" s="38" t="str">
        <f ca="1">IF(INDIRECT("废水中污染物!C38")="","-",INDIRECT("废水中污染物!C38"))</f>
        <v>-</v>
      </c>
      <c r="D76" s="30" t="s">
        <v>589</v>
      </c>
      <c r="E76" s="39" t="str">
        <f ca="1">IF(INDIRECT("废水中污染物!C38")="","-",IF(ISNA(VLOOKUP(INDIRECT("废水中污染物!E38"),企业基本信息!$A$114:$B$124,2,FALSE)),"N/A",VLOOKUP(INDIRECT("废水中污染物!E38"),企业基本信息!$A$114:$B$124,2,FALSE)))</f>
        <v>-</v>
      </c>
      <c r="F76" s="39" t="str">
        <f ca="1">IF(INDIRECT("废水中污染物!C38")="","-",IF(ISNA(VLOOKUP(INDIRECT("废水中污染物!F38"),企业基本信息!$A$128:$B$133,2,FALSE)),"N/A",VLOOKUP(INDIRECT("废水中污染物!F38"),企业基本信息!$A$128:$B$133,2,FALSE)))</f>
        <v>-</v>
      </c>
      <c r="G76" s="39" t="str">
        <f ca="1">IF(INDIRECT("废水中污染物!G38")="","-",INDIRECT("废水中污染物!G38"))</f>
        <v>-</v>
      </c>
    </row>
    <row r="77" spans="1:7" ht="15.5" thickBot="1">
      <c r="A77" s="8" t="s">
        <v>593</v>
      </c>
      <c r="B77" s="52" t="s">
        <v>1403</v>
      </c>
      <c r="C77" s="38" t="str">
        <f ca="1">IF(INDIRECT("废水中污染物!C39")="","-",INDIRECT("废水中污染物!C39"))</f>
        <v>-</v>
      </c>
      <c r="D77" s="30" t="s">
        <v>589</v>
      </c>
      <c r="E77" s="39" t="str">
        <f ca="1">IF(INDIRECT("废水中污染物!C39")="","-",IF(ISNA(VLOOKUP(INDIRECT("废水中污染物!E39"),企业基本信息!$A$114:$B$124,2,FALSE)),"N/A",VLOOKUP(INDIRECT("废水中污染物!E39"),企业基本信息!$A$114:$B$124,2,FALSE)))</f>
        <v>-</v>
      </c>
      <c r="F77" s="39" t="str">
        <f ca="1">IF(INDIRECT("废水中污染物!C39")="","-",IF(ISNA(VLOOKUP(INDIRECT("废水中污染物!F39"),企业基本信息!$A$128:$B$133,2,FALSE)),"N/A",VLOOKUP(INDIRECT("废水中污染物!F39"),企业基本信息!$A$128:$B$133,2,FALSE)))</f>
        <v>-</v>
      </c>
      <c r="G77" s="39" t="str">
        <f ca="1">IF(INDIRECT("废水中污染物!G39")="","-",INDIRECT("废水中污染物!G39"))</f>
        <v>-</v>
      </c>
    </row>
    <row r="78" spans="1:7" ht="15.5" thickBot="1">
      <c r="A78" s="8" t="s">
        <v>594</v>
      </c>
      <c r="B78" s="52" t="s">
        <v>1403</v>
      </c>
      <c r="C78" s="38" t="str">
        <f ca="1">IF(INDIRECT("废水中污染物!C40")="","-",INDIRECT("废水中污染物!C40"))</f>
        <v>-</v>
      </c>
      <c r="D78" s="30" t="s">
        <v>589</v>
      </c>
      <c r="E78" s="39" t="str">
        <f ca="1">IF(INDIRECT("废水中污染物!C40")="","-",IF(ISNA(VLOOKUP(INDIRECT("废水中污染物!E40"),企业基本信息!$A$114:$B$124,2,FALSE)),"N/A",VLOOKUP(INDIRECT("废水中污染物!E40"),企业基本信息!$A$114:$B$124,2,FALSE)))</f>
        <v>-</v>
      </c>
      <c r="F78" s="39" t="str">
        <f ca="1">IF(INDIRECT("废水中污染物!C40")="","-",IF(ISNA(VLOOKUP(INDIRECT("废水中污染物!F40"),企业基本信息!$A$128:$B$133,2,FALSE)),"N/A",VLOOKUP(INDIRECT("废水中污染物!F40"),企业基本信息!$A$128:$B$133,2,FALSE)))</f>
        <v>-</v>
      </c>
      <c r="G78" s="39" t="str">
        <f ca="1">IF(INDIRECT("废水中污染物!G40")="","-",INDIRECT("废水中污染物!G40"))</f>
        <v>-</v>
      </c>
    </row>
    <row r="79" spans="1:7" ht="15.5" thickBot="1">
      <c r="A79" s="8" t="s">
        <v>595</v>
      </c>
      <c r="B79" s="52" t="s">
        <v>1403</v>
      </c>
      <c r="C79" s="38" t="str">
        <f ca="1">IF(INDIRECT("废水中污染物!C41")="","-",INDIRECT("废水中污染物!C41"))</f>
        <v>-</v>
      </c>
      <c r="D79" s="30" t="s">
        <v>589</v>
      </c>
      <c r="E79" s="39" t="str">
        <f ca="1">IF(INDIRECT("废水中污染物!C41")="","-",IF(ISNA(VLOOKUP(INDIRECT("废水中污染物!E41"),企业基本信息!$A$114:$B$124,2,FALSE)),"N/A",VLOOKUP(INDIRECT("废水中污染物!E41"),企业基本信息!$A$114:$B$124,2,FALSE)))</f>
        <v>-</v>
      </c>
      <c r="F79" s="39" t="str">
        <f ca="1">IF(INDIRECT("废水中污染物!C41")="","-",IF(ISNA(VLOOKUP(INDIRECT("废水中污染物!F41"),企业基本信息!$A$128:$B$133,2,FALSE)),"N/A",VLOOKUP(INDIRECT("废水中污染物!F41"),企业基本信息!$A$128:$B$133,2,FALSE)))</f>
        <v>-</v>
      </c>
      <c r="G79" s="39" t="str">
        <f ca="1">IF(INDIRECT("废水中污染物!G41")="","-",INDIRECT("废水中污染物!G41"))</f>
        <v>-</v>
      </c>
    </row>
    <row r="80" spans="1:7" ht="15.5" thickBot="1">
      <c r="A80" s="8" t="s">
        <v>596</v>
      </c>
      <c r="B80" s="52" t="s">
        <v>1403</v>
      </c>
      <c r="C80" s="38" t="str">
        <f ca="1">IF(INDIRECT("废水中污染物!C42")="","-",INDIRECT("废水中污染物!C42"))</f>
        <v>-</v>
      </c>
      <c r="D80" s="30" t="s">
        <v>589</v>
      </c>
      <c r="E80" s="39" t="str">
        <f ca="1">IF(INDIRECT("废水中污染物!C42")="","-",IF(ISNA(VLOOKUP(INDIRECT("废水中污染物!E42"),企业基本信息!$A$114:$B$124,2,FALSE)),"N/A",VLOOKUP(INDIRECT("废水中污染物!E42"),企业基本信息!$A$114:$B$124,2,FALSE)))</f>
        <v>-</v>
      </c>
      <c r="F80" s="39" t="str">
        <f ca="1">IF(INDIRECT("废水中污染物!C42")="","-",IF(ISNA(VLOOKUP(INDIRECT("废水中污染物!F42"),企业基本信息!$A$128:$B$133,2,FALSE)),"N/A",VLOOKUP(INDIRECT("废水中污染物!F42"),企业基本信息!$A$128:$B$133,2,FALSE)))</f>
        <v>-</v>
      </c>
      <c r="G80" s="39" t="str">
        <f ca="1">IF(INDIRECT("废水中污染物!G42")="","-",INDIRECT("废水中污染物!G42"))</f>
        <v>-</v>
      </c>
    </row>
    <row r="81" spans="1:7" ht="15.5" thickBot="1">
      <c r="A81" s="8" t="s">
        <v>597</v>
      </c>
      <c r="B81" s="52" t="s">
        <v>1403</v>
      </c>
      <c r="C81" s="38" t="str">
        <f ca="1">IF(INDIRECT("废水中污染物!C43")="","-",INDIRECT("废水中污染物!C43"))</f>
        <v>-</v>
      </c>
      <c r="D81" s="30" t="s">
        <v>589</v>
      </c>
      <c r="E81" s="39" t="str">
        <f ca="1">IF(INDIRECT("废水中污染物!C43")="","-",IF(ISNA(VLOOKUP(INDIRECT("废水中污染物!E43"),企业基本信息!$A$114:$B$124,2,FALSE)),"N/A",VLOOKUP(INDIRECT("废水中污染物!E43"),企业基本信息!$A$114:$B$124,2,FALSE)))</f>
        <v>-</v>
      </c>
      <c r="F81" s="39" t="str">
        <f ca="1">IF(INDIRECT("废水中污染物!C43")="","-",IF(ISNA(VLOOKUP(INDIRECT("废水中污染物!F43"),企业基本信息!$A$128:$B$133,2,FALSE)),"N/A",VLOOKUP(INDIRECT("废水中污染物!F43"),企业基本信息!$A$128:$B$133,2,FALSE)))</f>
        <v>-</v>
      </c>
      <c r="G81" s="39" t="str">
        <f ca="1">IF(INDIRECT("废水中污染物!G43")="","-",INDIRECT("废水中污染物!G43"))</f>
        <v>-</v>
      </c>
    </row>
    <row r="82" spans="1:7" ht="15.5" thickBot="1">
      <c r="A82" s="8" t="s">
        <v>598</v>
      </c>
      <c r="B82" s="52" t="s">
        <v>1403</v>
      </c>
      <c r="C82" s="38" t="str">
        <f ca="1">IF(INDIRECT("废水中污染物!C44")="","-",INDIRECT("废水中污染物!C44"))</f>
        <v>-</v>
      </c>
      <c r="D82" s="30" t="s">
        <v>589</v>
      </c>
      <c r="E82" s="39" t="str">
        <f ca="1">IF(INDIRECT("废水中污染物!C44")="","-",IF(ISNA(VLOOKUP(INDIRECT("废水中污染物!E44"),企业基本信息!$A$114:$B$124,2,FALSE)),"N/A",VLOOKUP(INDIRECT("废水中污染物!E44"),企业基本信息!$A$114:$B$124,2,FALSE)))</f>
        <v>-</v>
      </c>
      <c r="F82" s="39" t="str">
        <f ca="1">IF(INDIRECT("废水中污染物!C44")="","-",IF(ISNA(VLOOKUP(INDIRECT("废水中污染物!F44"),企业基本信息!$A$128:$B$133,2,FALSE)),"N/A",VLOOKUP(INDIRECT("废水中污染物!F44"),企业基本信息!$A$128:$B$133,2,FALSE)))</f>
        <v>-</v>
      </c>
      <c r="G82" s="39" t="str">
        <f ca="1">IF(INDIRECT("废水中污染物!G44")="","-",INDIRECT("废水中污染物!G44"))</f>
        <v>-</v>
      </c>
    </row>
    <row r="83" spans="1:7" ht="15.5" thickBot="1">
      <c r="A83" s="8" t="s">
        <v>599</v>
      </c>
      <c r="B83" s="52" t="s">
        <v>1403</v>
      </c>
      <c r="C83" s="38" t="str">
        <f ca="1">IF(INDIRECT("废水中污染物!C45")="","-",INDIRECT("废水中污染物!C45"))</f>
        <v>-</v>
      </c>
      <c r="D83" s="30" t="s">
        <v>589</v>
      </c>
      <c r="E83" s="39" t="str">
        <f ca="1">IF(INDIRECT("废水中污染物!C45")="","-",IF(ISNA(VLOOKUP(INDIRECT("废水中污染物!E45"),企业基本信息!$A$114:$B$124,2,FALSE)),"N/A",VLOOKUP(INDIRECT("废水中污染物!E45"),企业基本信息!$A$114:$B$124,2,FALSE)))</f>
        <v>-</v>
      </c>
      <c r="F83" s="39" t="str">
        <f ca="1">IF(INDIRECT("废水中污染物!C45")="","-",IF(ISNA(VLOOKUP(INDIRECT("废水中污染物!F45"),企业基本信息!$A$128:$B$133,2,FALSE)),"N/A",VLOOKUP(INDIRECT("废水中污染物!F45"),企业基本信息!$A$128:$B$133,2,FALSE)))</f>
        <v>-</v>
      </c>
      <c r="G83" s="39" t="str">
        <f ca="1">IF(INDIRECT("废水中污染物!G45")="","-",INDIRECT("废水中污染物!G45"))</f>
        <v>-</v>
      </c>
    </row>
    <row r="84" spans="1:7" ht="15.5" thickBot="1">
      <c r="A84" s="8" t="s">
        <v>600</v>
      </c>
      <c r="B84" s="52" t="s">
        <v>1403</v>
      </c>
      <c r="C84" s="38" t="str">
        <f ca="1">IF(INDIRECT("废水中污染物!C46")="","-",INDIRECT("废水中污染物!C46"))</f>
        <v>-</v>
      </c>
      <c r="D84" s="30" t="s">
        <v>589</v>
      </c>
      <c r="E84" s="39" t="str">
        <f ca="1">IF(INDIRECT("废水中污染物!C46")="","-",IF(ISNA(VLOOKUP(INDIRECT("废水中污染物!E46"),企业基本信息!$A$114:$B$124,2,FALSE)),"N/A",VLOOKUP(INDIRECT("废水中污染物!E46"),企业基本信息!$A$114:$B$124,2,FALSE)))</f>
        <v>-</v>
      </c>
      <c r="F84" s="39" t="str">
        <f ca="1">IF(INDIRECT("废水中污染物!C46")="","-",IF(ISNA(VLOOKUP(INDIRECT("废水中污染物!F46"),企业基本信息!$A$128:$B$133,2,FALSE)),"N/A",VLOOKUP(INDIRECT("废水中污染物!F46"),企业基本信息!$A$128:$B$133,2,FALSE)))</f>
        <v>-</v>
      </c>
      <c r="G84" s="39" t="str">
        <f ca="1">IF(INDIRECT("废水中污染物!G46")="","-",INDIRECT("废水中污染物!G46"))</f>
        <v>-</v>
      </c>
    </row>
    <row r="85" spans="1:7" ht="15.5" thickBot="1">
      <c r="A85" s="8" t="s">
        <v>601</v>
      </c>
      <c r="B85" s="52" t="s">
        <v>1403</v>
      </c>
      <c r="C85" s="38" t="str">
        <f ca="1">IF(INDIRECT("废水中污染物!C47")="","-",INDIRECT("废水中污染物!C47"))</f>
        <v>-</v>
      </c>
      <c r="D85" s="30" t="s">
        <v>589</v>
      </c>
      <c r="E85" s="39" t="str">
        <f ca="1">IF(INDIRECT("废水中污染物!C47")="","-",IF(ISNA(VLOOKUP(INDIRECT("废水中污染物!E47"),企业基本信息!$A$114:$B$124,2,FALSE)),"N/A",VLOOKUP(INDIRECT("废水中污染物!E47"),企业基本信息!$A$114:$B$124,2,FALSE)))</f>
        <v>-</v>
      </c>
      <c r="F85" s="39" t="str">
        <f ca="1">IF(INDIRECT("废水中污染物!C47")="","-",IF(ISNA(VLOOKUP(INDIRECT("废水中污染物!F47"),企业基本信息!$A$128:$B$133,2,FALSE)),"N/A",VLOOKUP(INDIRECT("废水中污染物!F47"),企业基本信息!$A$128:$B$133,2,FALSE)))</f>
        <v>-</v>
      </c>
      <c r="G85" s="39" t="str">
        <f ca="1">IF(INDIRECT("废水中污染物!G47")="","-",INDIRECT("废水中污染物!G47"))</f>
        <v>-</v>
      </c>
    </row>
    <row r="86" spans="1:7" ht="15.5" thickBot="1">
      <c r="A86" s="8" t="s">
        <v>602</v>
      </c>
      <c r="B86" s="11" t="s">
        <v>1403</v>
      </c>
      <c r="C86" s="38" t="str">
        <f ca="1">IF(INDIRECT("废水中污染物!C48")="","-",INDIRECT("废水中污染物!C48"))</f>
        <v>-</v>
      </c>
      <c r="D86" s="30" t="s">
        <v>589</v>
      </c>
      <c r="E86" s="39" t="str">
        <f ca="1">IF(INDIRECT("废水中污染物!C48")="","-",IF(ISNA(VLOOKUP(INDIRECT("废水中污染物!E48"),企业基本信息!$A$114:$B$124,2,FALSE)),"N/A",VLOOKUP(INDIRECT("废水中污染物!E48"),企业基本信息!$A$114:$B$124,2,FALSE)))</f>
        <v>-</v>
      </c>
      <c r="F86" s="39" t="str">
        <f ca="1">IF(INDIRECT("废水中污染物!C48")="","-",IF(ISNA(VLOOKUP(INDIRECT("废水中污染物!F48"),企业基本信息!$A$128:$B$133,2,FALSE)),"N/A",VLOOKUP(INDIRECT("废水中污染物!F48"),企业基本信息!$A$128:$B$133,2,FALSE)))</f>
        <v>-</v>
      </c>
      <c r="G86" s="39" t="str">
        <f ca="1">IF(INDIRECT("废水中污染物!G48")="","-",INDIRECT("废水中污染物!G48"))</f>
        <v>-</v>
      </c>
    </row>
    <row r="87" spans="1:7" ht="15.5" thickBot="1">
      <c r="A87" s="8" t="s">
        <v>603</v>
      </c>
      <c r="B87" s="11" t="s">
        <v>1403</v>
      </c>
      <c r="C87" s="38" t="str">
        <f ca="1">IF(INDIRECT("废水中污染物!C49")="","-",INDIRECT("废水中污染物!C49"))</f>
        <v>-</v>
      </c>
      <c r="D87" s="30" t="s">
        <v>589</v>
      </c>
      <c r="E87" s="39" t="str">
        <f ca="1">IF(INDIRECT("废水中污染物!C49")="","-",IF(ISNA(VLOOKUP(INDIRECT("废水中污染物!E49"),企业基本信息!$A$114:$B$124,2,FALSE)),"N/A",VLOOKUP(INDIRECT("废水中污染物!E49"),企业基本信息!$A$114:$B$124,2,FALSE)))</f>
        <v>-</v>
      </c>
      <c r="F87" s="39" t="str">
        <f ca="1">IF(INDIRECT("废水中污染物!C49")="","-",IF(ISNA(VLOOKUP(INDIRECT("废水中污染物!F49"),企业基本信息!$A$128:$B$133,2,FALSE)),"N/A",VLOOKUP(INDIRECT("废水中污染物!F49"),企业基本信息!$A$128:$B$133,2,FALSE)))</f>
        <v>-</v>
      </c>
      <c r="G87" s="39" t="str">
        <f ca="1">IF(INDIRECT("废水中污染物!G49")="","-",INDIRECT("废水中污染物!G49"))</f>
        <v>-</v>
      </c>
    </row>
    <row r="88" spans="1:7" ht="15.5" thickBot="1">
      <c r="A88" s="8" t="s">
        <v>604</v>
      </c>
      <c r="B88" s="52" t="s">
        <v>1403</v>
      </c>
      <c r="C88" s="38" t="str">
        <f ca="1">IF(INDIRECT("废水中污染物!C50")="","-",INDIRECT("废水中污染物!C50"))</f>
        <v>-</v>
      </c>
      <c r="D88" s="30" t="s">
        <v>589</v>
      </c>
      <c r="E88" s="39" t="str">
        <f ca="1">IF(INDIRECT("废水中污染物!C50")="","-",IF(ISNA(VLOOKUP(INDIRECT("废水中污染物!E50"),企业基本信息!$A$114:$B$124,2,FALSE)),"N/A",VLOOKUP(INDIRECT("废水中污染物!E50"),企业基本信息!$A$114:$B$124,2,FALSE)))</f>
        <v>-</v>
      </c>
      <c r="F88" s="39" t="str">
        <f ca="1">IF(INDIRECT("废水中污染物!C50")="","-",IF(ISNA(VLOOKUP(INDIRECT("废水中污染物!F50"),企业基本信息!$A$128:$B$133,2,FALSE)),"N/A",VLOOKUP(INDIRECT("废水中污染物!F50"),企业基本信息!$A$128:$B$133,2,FALSE)))</f>
        <v>-</v>
      </c>
      <c r="G88" s="39" t="str">
        <f ca="1">IF(INDIRECT("废水中污染物!G50")="","-",INDIRECT("废水中污染物!G50"))</f>
        <v>-</v>
      </c>
    </row>
    <row r="89" spans="1:7" ht="15.5" thickBot="1">
      <c r="A89" s="8" t="s">
        <v>673</v>
      </c>
      <c r="B89" s="52" t="s">
        <v>1403</v>
      </c>
      <c r="C89" s="38" t="str">
        <f ca="1">IF(INDIRECT("废水中污染物!C51")="","-",INDIRECT("废水中污染物!C51"))</f>
        <v>-</v>
      </c>
      <c r="D89" s="37" t="str">
        <f ca="1">INDIRECT("废水中污染物!D51")</f>
        <v>千克</v>
      </c>
      <c r="E89" s="39" t="str">
        <f ca="1">IF(INDIRECT("废水中污染物!C51")="","-",IF(ISNA(VLOOKUP(INDIRECT("废水中污染物!E51"),企业基本信息!$A$114:$B$124,2,FALSE)),"N/A",VLOOKUP(INDIRECT("废水中污染物!E51"),企业基本信息!$A$114:$B$124,2,FALSE)))</f>
        <v>-</v>
      </c>
      <c r="F89" s="39" t="str">
        <f ca="1">IF(INDIRECT("废水中污染物!C51")="","-",IF(ISNA(VLOOKUP(INDIRECT("废水中污染物!F51"),企业基本信息!$A$128:$B$133,2,FALSE)),"N/A",VLOOKUP(INDIRECT("废水中污染物!F51"),企业基本信息!$A$128:$B$133,2,FALSE)))</f>
        <v>-</v>
      </c>
      <c r="G89" s="39" t="str">
        <f ca="1">IF(INDIRECT("废水中污染物!G51")="","-",INDIRECT("废水中污染物!G51"))</f>
        <v>-</v>
      </c>
    </row>
    <row r="90" spans="1:7" ht="15.5" thickBot="1">
      <c r="A90" s="8" t="s">
        <v>670</v>
      </c>
      <c r="B90" s="52" t="s">
        <v>1403</v>
      </c>
      <c r="C90" s="38" t="str">
        <f ca="1">IF(INDIRECT("废水中污染物!C52")="","-",INDIRECT("废水中污染物!C52"))</f>
        <v>-</v>
      </c>
      <c r="D90" s="37" t="str">
        <f ca="1">INDIRECT("废水中污染物!D52")</f>
        <v>千克</v>
      </c>
      <c r="E90" s="39" t="str">
        <f ca="1">IF(INDIRECT("废水中污染物!C52")="","-",IF(ISNA(VLOOKUP(INDIRECT("废水中污染物!E52"),企业基本信息!$A$114:$B$124,2,FALSE)),"N/A",VLOOKUP(INDIRECT("废水中污染物!E52"),企业基本信息!$A$114:$B$124,2,FALSE)))</f>
        <v>-</v>
      </c>
      <c r="F90" s="39" t="str">
        <f ca="1">IF(INDIRECT("废水中污染物!C52")="","-",IF(ISNA(VLOOKUP(INDIRECT("废水中污染物!F52"),企业基本信息!$A$128:$B$133,2,FALSE)),"N/A",VLOOKUP(INDIRECT("废水中污染物!F52"),企业基本信息!$A$128:$B$133,2,FALSE)))</f>
        <v>-</v>
      </c>
      <c r="G90" s="39" t="str">
        <f ca="1">IF(INDIRECT("废水中污染物!G52")="","-",INDIRECT("废水中污染物!G52"))</f>
        <v>-</v>
      </c>
    </row>
    <row r="91" spans="1:7" ht="15.5" thickBot="1">
      <c r="A91" s="8" t="s">
        <v>688</v>
      </c>
      <c r="B91" s="52" t="s">
        <v>1403</v>
      </c>
      <c r="C91" s="38" t="str">
        <f ca="1">IF(INDIRECT("废水中污染物!C53")="","-",INDIRECT("废水中污染物!C53"))</f>
        <v>-</v>
      </c>
      <c r="D91" s="37" t="str">
        <f ca="1">INDIRECT("废水中污染物!D53")</f>
        <v>千克</v>
      </c>
      <c r="E91" s="39" t="str">
        <f ca="1">IF(INDIRECT("废水中污染物!C53")="","-",IF(ISNA(VLOOKUP(INDIRECT("废水中污染物!E53"),企业基本信息!$A$114:$B$124,2,FALSE)),"N/A",VLOOKUP(INDIRECT("废水中污染物!E53"),企业基本信息!$A$114:$B$124,2,FALSE)))</f>
        <v>-</v>
      </c>
      <c r="F91" s="39" t="str">
        <f ca="1">IF(INDIRECT("废水中污染物!C53")="","-",IF(ISNA(VLOOKUP(INDIRECT("废水中污染物!F53"),企业基本信息!$A$128:$B$133,2,FALSE)),"N/A",VLOOKUP(INDIRECT("废水中污染物!F53"),企业基本信息!$A$128:$B$133,2,FALSE)))</f>
        <v>-</v>
      </c>
      <c r="G91" s="39" t="str">
        <f ca="1">IF(INDIRECT("废水中污染物!G53")="","-",INDIRECT("废水中污染物!G53"))</f>
        <v>-</v>
      </c>
    </row>
    <row r="92" spans="1:7" ht="15.5" thickBot="1">
      <c r="A92" s="8" t="s">
        <v>1383</v>
      </c>
      <c r="B92" s="52" t="s">
        <v>1403</v>
      </c>
      <c r="C92" s="38" t="str">
        <f ca="1">IF(INDIRECT("废水中污染物!C54")="","-",INDIRECT("废水中污染物!C54"))</f>
        <v>-</v>
      </c>
      <c r="D92" s="37" t="str">
        <f ca="1">INDIRECT("废水中污染物!D54")</f>
        <v>千克</v>
      </c>
      <c r="E92" s="39" t="str">
        <f ca="1">IF(INDIRECT("废水中污染物!C54")="","-",IF(ISNA(VLOOKUP(INDIRECT("废水中污染物!E54"),企业基本信息!$A$114:$B$124,2,FALSE)),"N/A",VLOOKUP(INDIRECT("废水中污染物!E54"),企业基本信息!$A$114:$B$124,2,FALSE)))</f>
        <v>-</v>
      </c>
      <c r="F92" s="39" t="str">
        <f ca="1">IF(INDIRECT("废水中污染物!C54")="","-",IF(ISNA(VLOOKUP(INDIRECT("废水中污染物!F54"),企业基本信息!$A$128:$B$133,2,FALSE)),"N/A",VLOOKUP(INDIRECT("废水中污染物!F54"),企业基本信息!$A$128:$B$133,2,FALSE)))</f>
        <v>-</v>
      </c>
      <c r="G92" s="39" t="str">
        <f ca="1">IF(INDIRECT("废水中污染物!G54")="","-",INDIRECT("废水中污染物!G54"))</f>
        <v>-</v>
      </c>
    </row>
    <row r="93" spans="1:7" ht="15.5" thickBot="1">
      <c r="A93" s="8" t="s">
        <v>1373</v>
      </c>
      <c r="B93" s="52" t="s">
        <v>1382</v>
      </c>
      <c r="C93" s="38" t="str">
        <f ca="1">IF(INDIRECT("废水中污染物!C55")="","-",INDIRECT("废水中污染物!C55"))</f>
        <v>-</v>
      </c>
      <c r="D93" s="37" t="str">
        <f ca="1">INDIRECT("废水中污染物!D55")</f>
        <v>千克</v>
      </c>
      <c r="E93" s="39" t="str">
        <f ca="1">IF(INDIRECT("废水中污染物!C55")="","-",IF(ISNA(VLOOKUP(INDIRECT("废水中污染物!E55"),企业基本信息!$A$114:$B$124,2,FALSE)),"N/A",VLOOKUP(INDIRECT("废水中污染物!E55"),企业基本信息!$A$114:$B$124,2,FALSE)))</f>
        <v>-</v>
      </c>
      <c r="F93" s="39" t="str">
        <f ca="1">IF(INDIRECT("废水中污染物!C55")="","-",IF(ISNA(VLOOKUP(INDIRECT("废水中污染物!F55"),企业基本信息!$A$128:$B$133,2,FALSE)),"N/A",VLOOKUP(INDIRECT("废水中污染物!F55"),企业基本信息!$A$128:$B$133,2,FALSE)))</f>
        <v>-</v>
      </c>
      <c r="G93" s="39" t="str">
        <f ca="1">IF(INDIRECT("废水中污染物!G55")="","-",INDIRECT("废水中污染物!G55"))</f>
        <v>-</v>
      </c>
    </row>
    <row r="94" spans="1:7" ht="15">
      <c r="A94" s="27"/>
      <c r="B94" s="28"/>
      <c r="C94" s="29"/>
      <c r="D94" s="25"/>
      <c r="E94" s="25"/>
      <c r="F94" s="25"/>
      <c r="G94" s="25"/>
    </row>
    <row r="95" spans="1:7" ht="15">
      <c r="A95" s="27"/>
      <c r="B95" s="28"/>
      <c r="C95" s="29"/>
      <c r="D95" s="25"/>
      <c r="E95" s="25"/>
      <c r="F95" s="25"/>
    </row>
    <row r="96" spans="1:7" ht="17" thickBot="1">
      <c r="A96" s="435" t="s">
        <v>1177</v>
      </c>
      <c r="B96" s="436"/>
      <c r="C96" s="23"/>
    </row>
    <row r="97" spans="1:6" ht="15.5" thickBot="1">
      <c r="A97" s="59" t="s">
        <v>1145</v>
      </c>
      <c r="B97" s="38" t="str">
        <f ca="1">IF(INDIRECT("废气中污染物!B2")="","N/A",INDIRECT("废气中污染物!B2"))</f>
        <v>N/A</v>
      </c>
      <c r="C97" s="59" t="s">
        <v>1146</v>
      </c>
      <c r="D97" s="38" t="str">
        <f ca="1">IF(INDIRECT("废气中污染物!D2")="","N/A",INDIRECT("废气中污染物!D2"))</f>
        <v>N/A</v>
      </c>
      <c r="E97" s="59" t="s">
        <v>1095</v>
      </c>
      <c r="F97" s="38" t="str">
        <f ca="1">IF(INDIRECT("废气中污染物!F2")="","N/A",INDIRECT("废气中污染物!F2"))</f>
        <v>N/A</v>
      </c>
    </row>
    <row r="98" spans="1:6" ht="15.5" thickBot="1">
      <c r="A98" s="64" t="s">
        <v>1178</v>
      </c>
      <c r="B98" s="64" t="s">
        <v>1149</v>
      </c>
      <c r="C98" s="64" t="s">
        <v>1150</v>
      </c>
      <c r="D98" s="64" t="s">
        <v>1148</v>
      </c>
      <c r="E98" s="64" t="s">
        <v>1147</v>
      </c>
    </row>
    <row r="99" spans="1:6" ht="15.5" thickBot="1">
      <c r="A99" s="76" t="s">
        <v>1182</v>
      </c>
      <c r="B99" s="49" t="str">
        <f>废气中污染物!B6</f>
        <v>-</v>
      </c>
      <c r="C99" s="76" t="s">
        <v>1152</v>
      </c>
      <c r="D99" s="76"/>
      <c r="E99" s="76"/>
    </row>
    <row r="100" spans="1:6" ht="15.5" thickBot="1">
      <c r="A100" s="42" t="s">
        <v>1319</v>
      </c>
      <c r="B100" s="38" t="str">
        <f ca="1">IF(INDIRECT("废气中污染物!B7")="","N/A",INDIRECT("废气中污染物!B7"))</f>
        <v>N/A</v>
      </c>
      <c r="C100" s="76" t="s">
        <v>1153</v>
      </c>
      <c r="D100" s="39" t="str">
        <f ca="1">IF(ISNA(VLOOKUP(INDIRECT("废气中污染物!D7"),企业基本信息!$A$114:$B$124,2,FALSE)),"N/A",VLOOKUP(INDIRECT("废气中污染物!D7"),企业基本信息!$A$114:$B$124,2,FALSE))</f>
        <v>N/A</v>
      </c>
      <c r="E100" s="39" t="str">
        <f ca="1">IF(ISNA(VLOOKUP(INDIRECT("废气中污染物!E7"),企业基本信息!$A$119:$B$133,2,FALSE)),"N/A",VLOOKUP(INDIRECT("废气中污染物!E7"),企业基本信息!$A$119:$B$133,2,FALSE))</f>
        <v>N/A</v>
      </c>
    </row>
    <row r="101" spans="1:6" ht="15.5" thickBot="1">
      <c r="A101" s="42" t="s">
        <v>1151</v>
      </c>
      <c r="B101" s="38" t="str">
        <f ca="1">IF(INDIRECT("废气中污染物!B8")="","N/A",INDIRECT("废气中污染物!B8"))</f>
        <v>N/A</v>
      </c>
      <c r="C101" s="76" t="s">
        <v>1153</v>
      </c>
      <c r="D101" s="39" t="str">
        <f ca="1">IF(ISNA(VLOOKUP(INDIRECT("废气中污染物!D8"),企业基本信息!$A$114:$B$124,2,FALSE)),"N/A",VLOOKUP(INDIRECT("废气中污染物!D8"),企业基本信息!$A$114:$B$124,2,FALSE))</f>
        <v>N/A</v>
      </c>
      <c r="E101" s="39" t="str">
        <f ca="1">IF(ISNA(VLOOKUP(INDIRECT("废气中污染物!E8"),企业基本信息!$A$119:$B$133,2,FALSE)),"N/A",VLOOKUP(INDIRECT("废气中污染物!E8"),企业基本信息!$A$119:$B$133,2,FALSE))</f>
        <v>N/A</v>
      </c>
    </row>
    <row r="102" spans="1:6" ht="15">
      <c r="C102"/>
      <c r="D102"/>
    </row>
    <row r="103" spans="1:6" ht="15">
      <c r="C103"/>
      <c r="D103"/>
    </row>
    <row r="104" spans="1:6" ht="15.5" thickBot="1">
      <c r="A104" s="435" t="s">
        <v>1445</v>
      </c>
      <c r="B104" s="436"/>
      <c r="C104"/>
      <c r="D104"/>
    </row>
    <row r="105" spans="1:6" ht="15.5" thickBot="1">
      <c r="A105" s="60" t="s">
        <v>1083</v>
      </c>
      <c r="B105" s="60" t="s">
        <v>1071</v>
      </c>
      <c r="C105" s="60" t="s">
        <v>1065</v>
      </c>
      <c r="D105"/>
    </row>
    <row r="106" spans="1:6" ht="15.5" thickBot="1">
      <c r="A106" s="9" t="s">
        <v>1098</v>
      </c>
      <c r="B106" s="38" t="str">
        <f ca="1">IF(INDIRECT("废气中污染物!B12")="","-",INDIRECT("废气中污染物!B12"))</f>
        <v>-</v>
      </c>
      <c r="C106" s="9" t="s">
        <v>1156</v>
      </c>
      <c r="D106"/>
    </row>
    <row r="107" spans="1:6" ht="15.5" thickBot="1">
      <c r="A107" s="9" t="s">
        <v>1154</v>
      </c>
      <c r="B107" s="38" t="str">
        <f ca="1">IF(INDIRECT("废气中污染物!B13")="","-",INDIRECT("废气中污染物!B13"))</f>
        <v>-</v>
      </c>
      <c r="C107" s="9" t="s">
        <v>1079</v>
      </c>
      <c r="D107"/>
    </row>
    <row r="108" spans="1:6" ht="15.5" thickBot="1">
      <c r="A108" s="9" t="s">
        <v>1155</v>
      </c>
      <c r="B108" s="38" t="str">
        <f ca="1">IF(INDIRECT("废气中污染物!B14")="","-",INDIRECT("废气中污染物!B14"))</f>
        <v>-</v>
      </c>
      <c r="C108" s="9" t="s">
        <v>1090</v>
      </c>
      <c r="D108"/>
    </row>
    <row r="109" spans="1:6" ht="15.5" thickBot="1">
      <c r="A109" s="209" t="s">
        <v>1254</v>
      </c>
      <c r="B109" s="224" t="str">
        <f ca="1">IF(INDIRECT("废气中污染物!B15")="","-",INDIRECT("废气中污染物!B15"))</f>
        <v>-</v>
      </c>
      <c r="C109" s="209" t="s">
        <v>1079</v>
      </c>
      <c r="D109"/>
    </row>
    <row r="110" spans="1:6" ht="15.5" thickBot="1">
      <c r="A110" s="210" t="s">
        <v>1255</v>
      </c>
      <c r="B110" s="224" t="str">
        <f ca="1">IF(INDIRECT("废气中污染物!B16")="","-",INDIRECT("废气中污染物!B16"))</f>
        <v>-</v>
      </c>
      <c r="C110" s="209" t="s">
        <v>1079</v>
      </c>
      <c r="D110"/>
    </row>
    <row r="111" spans="1:6" ht="15">
      <c r="C111"/>
      <c r="D111"/>
    </row>
    <row r="112" spans="1:6" ht="15">
      <c r="C112"/>
      <c r="D112"/>
    </row>
    <row r="113" spans="1:7">
      <c r="A113" s="435" t="s">
        <v>1179</v>
      </c>
      <c r="B113" s="436"/>
    </row>
    <row r="114" spans="1:7" ht="27.5" thickBot="1">
      <c r="A114" s="64" t="s">
        <v>1157</v>
      </c>
      <c r="B114" s="65" t="s">
        <v>582</v>
      </c>
      <c r="C114" s="65" t="s">
        <v>583</v>
      </c>
      <c r="D114" s="64" t="s">
        <v>568</v>
      </c>
      <c r="E114" s="64" t="s">
        <v>961</v>
      </c>
      <c r="F114" s="64" t="s">
        <v>962</v>
      </c>
      <c r="G114" s="65" t="s">
        <v>1093</v>
      </c>
    </row>
    <row r="115" spans="1:7" ht="15.5" thickBot="1">
      <c r="A115" s="8" t="s">
        <v>605</v>
      </c>
      <c r="B115" s="41" t="s">
        <v>606</v>
      </c>
      <c r="C115" s="38" t="str">
        <f ca="1">IF(INDIRECT("废气中污染物!C20")="","-",INDIRECT("废气中污染物!C20"))</f>
        <v>-</v>
      </c>
      <c r="D115" s="7" t="s">
        <v>572</v>
      </c>
      <c r="E115" s="39" t="str">
        <f ca="1">IF(INDIRECT("废气中污染物!C20")="","-",IF(ISNA(VLOOKUP(INDIRECT("废气中污染物!E20"),企业基本信息!$A$114:$B$124,2,FALSE)),"N/A",VLOOKUP(INDIRECT("废气中污染物!E20"),企业基本信息!$A$114:$B$124,2,FALSE)))</f>
        <v>-</v>
      </c>
      <c r="F115" s="39" t="str">
        <f ca="1">IF(INDIRECT("废气中污染物!C20")="","-",IF(ISNA(VLOOKUP(INDIRECT("废气中污染物!F20"),企业基本信息!$A$128:$B$133,2,FALSE)),"N/A",VLOOKUP(INDIRECT("废气中污染物!F20"),企业基本信息!$A$128:$B$133,2,FALSE)))</f>
        <v>-</v>
      </c>
      <c r="G115" s="39" t="str">
        <f ca="1">IF(INDIRECT("废气中污染物!G20")="","-",INDIRECT("废气中污染物!G20"))</f>
        <v>-</v>
      </c>
    </row>
    <row r="116" spans="1:7" ht="15.5" thickBot="1">
      <c r="A116" s="8" t="s">
        <v>607</v>
      </c>
      <c r="B116" s="52" t="s">
        <v>1403</v>
      </c>
      <c r="C116" s="38" t="str">
        <f ca="1">IF(INDIRECT("废气中污染物!C21")="","-",INDIRECT("废气中污染物!C21"))</f>
        <v>-</v>
      </c>
      <c r="D116" s="7" t="s">
        <v>572</v>
      </c>
      <c r="E116" s="39" t="str">
        <f ca="1">IF(INDIRECT("废气中污染物!C21")="","-",IF(ISNA(VLOOKUP(INDIRECT("废气中污染物!E21"),企业基本信息!$A$114:$B$124,2,FALSE)),"N/A",VLOOKUP(INDIRECT("废气中污染物!E21"),企业基本信息!$A$114:$B$124,2,FALSE)))</f>
        <v>-</v>
      </c>
      <c r="F116" s="39" t="str">
        <f ca="1">IF(INDIRECT("废气中污染物!C21")="","-",IF(ISNA(VLOOKUP(INDIRECT("废气中污染物!F21"),企业基本信息!$A$128:$B$133,2,FALSE)),"N/A",VLOOKUP(INDIRECT("废气中污染物!F21"),企业基本信息!$A$128:$B$133,2,FALSE)))</f>
        <v>-</v>
      </c>
      <c r="G116" s="39" t="str">
        <f ca="1">IF(INDIRECT("废气中污染物!G21")="","-",INDIRECT("废气中污染物!G21"))</f>
        <v>-</v>
      </c>
    </row>
    <row r="117" spans="1:7" ht="15.5" thickBot="1">
      <c r="A117" s="8" t="s">
        <v>608</v>
      </c>
      <c r="B117" s="52" t="s">
        <v>1403</v>
      </c>
      <c r="C117" s="38" t="str">
        <f ca="1">IF(INDIRECT("废气中污染物!C22")="","-",INDIRECT("废气中污染物!C22"))</f>
        <v>-</v>
      </c>
      <c r="D117" s="7" t="s">
        <v>572</v>
      </c>
      <c r="E117" s="39" t="str">
        <f ca="1">IF(INDIRECT("废气中污染物!C22")="","-",IF(ISNA(VLOOKUP(INDIRECT("废气中污染物!E22"),企业基本信息!$A$114:$B$124,2,FALSE)),"N/A",VLOOKUP(INDIRECT("废气中污染物!E22"),企业基本信息!$A$114:$B$124,2,FALSE)))</f>
        <v>-</v>
      </c>
      <c r="F117" s="39" t="str">
        <f ca="1">IF(INDIRECT("废气中污染物!C22")="","-",IF(ISNA(VLOOKUP(INDIRECT("废气中污染物!F22"),企业基本信息!$A$128:$B$133,2,FALSE)),"N/A",VLOOKUP(INDIRECT("废气中污染物!F22"),企业基本信息!$A$128:$B$133,2,FALSE)))</f>
        <v>-</v>
      </c>
      <c r="G117" s="39" t="str">
        <f ca="1">IF(INDIRECT("废气中污染物!G22")="","-",INDIRECT("废气中污染物!G22"))</f>
        <v>-</v>
      </c>
    </row>
    <row r="118" spans="1:7" ht="15.5" thickBot="1">
      <c r="A118" s="8" t="s">
        <v>609</v>
      </c>
      <c r="B118" s="52" t="s">
        <v>1403</v>
      </c>
      <c r="C118" s="38" t="str">
        <f ca="1">IF(INDIRECT("废气中污染物!C23")="","-",INDIRECT("废气中污染物!C23"))</f>
        <v>-</v>
      </c>
      <c r="D118" s="7" t="s">
        <v>572</v>
      </c>
      <c r="E118" s="39" t="str">
        <f ca="1">IF(INDIRECT("废气中污染物!C23")="","-",IF(ISNA(VLOOKUP(INDIRECT("废气中污染物!E23"),企业基本信息!$A$114:$B$124,2,FALSE)),"N/A",VLOOKUP(INDIRECT("废气中污染物!E23"),企业基本信息!$A$114:$B$124,2,FALSE)))</f>
        <v>-</v>
      </c>
      <c r="F118" s="39" t="str">
        <f ca="1">IF(INDIRECT("废气中污染物!C23")="","-",IF(ISNA(VLOOKUP(INDIRECT("废气中污染物!F23"),企业基本信息!$A$128:$B$133,2,FALSE)),"N/A",VLOOKUP(INDIRECT("废气中污染物!F23"),企业基本信息!$A$128:$B$133,2,FALSE)))</f>
        <v>-</v>
      </c>
      <c r="G118" s="39" t="str">
        <f ca="1">IF(INDIRECT("废气中污染物!G23")="","-",INDIRECT("废气中污染物!G23"))</f>
        <v>-</v>
      </c>
    </row>
    <row r="119" spans="1:7" ht="15.5" thickBot="1">
      <c r="A119" s="8" t="s">
        <v>610</v>
      </c>
      <c r="B119" s="11" t="s">
        <v>611</v>
      </c>
      <c r="C119" s="38" t="str">
        <f ca="1">IF(INDIRECT("废气中污染物!C24")="","-",INDIRECT("废气中污染物!C24"))</f>
        <v>-</v>
      </c>
      <c r="D119" s="7" t="s">
        <v>589</v>
      </c>
      <c r="E119" s="39" t="str">
        <f ca="1">IF(INDIRECT("废气中污染物!C24")="","-",IF(ISNA(VLOOKUP(INDIRECT("废气中污染物!E24"),企业基本信息!$A$114:$B$124,2,FALSE)),"N/A",VLOOKUP(INDIRECT("废气中污染物!E24"),企业基本信息!$A$114:$B$124,2,FALSE)))</f>
        <v>-</v>
      </c>
      <c r="F119" s="39" t="str">
        <f ca="1">IF(INDIRECT("废气中污染物!C24")="","-",IF(ISNA(VLOOKUP(INDIRECT("废气中污染物!F24"),企业基本信息!$A$128:$B$133,2,FALSE)),"N/A",VLOOKUP(INDIRECT("废气中污染物!F24"),企业基本信息!$A$128:$B$133,2,FALSE)))</f>
        <v>-</v>
      </c>
      <c r="G119" s="39" t="str">
        <f ca="1">IF(INDIRECT("废气中污染物!G24")="","-",INDIRECT("废气中污染物!G24"))</f>
        <v>-</v>
      </c>
    </row>
    <row r="120" spans="1:7" ht="15.5" thickBot="1">
      <c r="A120" s="8" t="s">
        <v>612</v>
      </c>
      <c r="B120" s="11" t="s">
        <v>613</v>
      </c>
      <c r="C120" s="38" t="str">
        <f ca="1">IF(INDIRECT("废气中污染物!C25")="","-",INDIRECT("废气中污染物!C25"))</f>
        <v>-</v>
      </c>
      <c r="D120" s="7" t="s">
        <v>589</v>
      </c>
      <c r="E120" s="39" t="str">
        <f ca="1">IF(INDIRECT("废气中污染物!C25")="","-",IF(ISNA(VLOOKUP(INDIRECT("废气中污染物!E25"),企业基本信息!$A$114:$B$124,2,FALSE)),"N/A",VLOOKUP(INDIRECT("废气中污染物!E25"),企业基本信息!$A$114:$B$124,2,FALSE)))</f>
        <v>-</v>
      </c>
      <c r="F120" s="39" t="str">
        <f ca="1">IF(INDIRECT("废气中污染物!C25")="","-",IF(ISNA(VLOOKUP(INDIRECT("废气中污染物!F25"),企业基本信息!$A$128:$B$133,2,FALSE)),"N/A",VLOOKUP(INDIRECT("废气中污染物!F25"),企业基本信息!$A$128:$B$133,2,FALSE)))</f>
        <v>-</v>
      </c>
      <c r="G120" s="39" t="str">
        <f ca="1">IF(INDIRECT("废气中污染物!G25")="","-",INDIRECT("废气中污染物!G25"))</f>
        <v>-</v>
      </c>
    </row>
    <row r="121" spans="1:7" ht="15.5" thickBot="1">
      <c r="A121" s="8" t="s">
        <v>614</v>
      </c>
      <c r="B121" s="35" t="s">
        <v>615</v>
      </c>
      <c r="C121" s="38" t="str">
        <f ca="1">IF(INDIRECT("废气中污染物!C26")="","-",INDIRECT("废气中污染物!C26"))</f>
        <v>-</v>
      </c>
      <c r="D121" s="7" t="s">
        <v>589</v>
      </c>
      <c r="E121" s="39" t="str">
        <f ca="1">IF(INDIRECT("废气中污染物!C26")="","-",IF(ISNA(VLOOKUP(INDIRECT("废气中污染物!E26"),企业基本信息!$A$114:$B$124,2,FALSE)),"N/A",VLOOKUP(INDIRECT("废气中污染物!E26"),企业基本信息!$A$114:$B$124,2,FALSE)))</f>
        <v>-</v>
      </c>
      <c r="F121" s="39" t="str">
        <f ca="1">IF(INDIRECT("废气中污染物!C26")="","-",IF(ISNA(VLOOKUP(INDIRECT("废气中污染物!F26"),企业基本信息!$A$128:$B$133,2,FALSE)),"N/A",VLOOKUP(INDIRECT("废气中污染物!F26"),企业基本信息!$A$128:$B$133,2,FALSE)))</f>
        <v>-</v>
      </c>
      <c r="G121" s="39" t="str">
        <f ca="1">IF(INDIRECT("废气中污染物!G26")="","-",INDIRECT("废气中污染物!G26"))</f>
        <v>-</v>
      </c>
    </row>
    <row r="122" spans="1:7" ht="15.5" thickBot="1">
      <c r="A122" s="8" t="s">
        <v>616</v>
      </c>
      <c r="B122" s="11" t="s">
        <v>617</v>
      </c>
      <c r="C122" s="38" t="str">
        <f ca="1">IF(INDIRECT("废气中污染物!C27")="","-",INDIRECT("废气中污染物!C27"))</f>
        <v>-</v>
      </c>
      <c r="D122" s="7" t="s">
        <v>589</v>
      </c>
      <c r="E122" s="39" t="str">
        <f ca="1">IF(INDIRECT("废气中污染物!C27")="","-",IF(ISNA(VLOOKUP(INDIRECT("废气中污染物!E27"),企业基本信息!$A$114:$B$124,2,FALSE)),"N/A",VLOOKUP(INDIRECT("废气中污染物!E27"),企业基本信息!$A$114:$B$124,2,FALSE)))</f>
        <v>-</v>
      </c>
      <c r="F122" s="39" t="str">
        <f ca="1">IF(INDIRECT("废气中污染物!C27")="","-",IF(ISNA(VLOOKUP(INDIRECT("废气中污染物!F27"),企业基本信息!$A$128:$B$133,2,FALSE)),"N/A",VLOOKUP(INDIRECT("废气中污染物!F27"),企业基本信息!$A$128:$B$133,2,FALSE)))</f>
        <v>-</v>
      </c>
      <c r="G122" s="39" t="str">
        <f ca="1">IF(INDIRECT("废气中污染物!G27")="","-",INDIRECT("废气中污染物!G27"))</f>
        <v>-</v>
      </c>
    </row>
    <row r="123" spans="1:7" ht="15.5" thickBot="1">
      <c r="A123" s="8" t="s">
        <v>618</v>
      </c>
      <c r="B123" s="11" t="s">
        <v>619</v>
      </c>
      <c r="C123" s="38" t="str">
        <f ca="1">IF(INDIRECT("废气中污染物!C28")="","-",INDIRECT("废气中污染物!C28"))</f>
        <v>-</v>
      </c>
      <c r="D123" s="7" t="s">
        <v>589</v>
      </c>
      <c r="E123" s="39" t="str">
        <f ca="1">IF(INDIRECT("废气中污染物!C28")="","-",IF(ISNA(VLOOKUP(INDIRECT("废气中污染物!E28"),企业基本信息!$A$114:$B$124,2,FALSE)),"N/A",VLOOKUP(INDIRECT("废气中污染物!E28"),企业基本信息!$A$114:$B$124,2,FALSE)))</f>
        <v>-</v>
      </c>
      <c r="F123" s="39" t="str">
        <f ca="1">IF(INDIRECT("废气中污染物!C28")="","-",IF(ISNA(VLOOKUP(INDIRECT("废气中污染物!F28"),企业基本信息!$A$128:$B$133,2,FALSE)),"N/A",VLOOKUP(INDIRECT("废气中污染物!F28"),企业基本信息!$A$128:$B$133,2,FALSE)))</f>
        <v>-</v>
      </c>
      <c r="G123" s="39" t="str">
        <f ca="1">IF(INDIRECT("废气中污染物!G28")="","-",INDIRECT("废气中污染物!G28"))</f>
        <v>-</v>
      </c>
    </row>
    <row r="124" spans="1:7" ht="15.5" thickBot="1">
      <c r="A124" s="8" t="s">
        <v>594</v>
      </c>
      <c r="B124" s="52" t="s">
        <v>1403</v>
      </c>
      <c r="C124" s="38" t="str">
        <f ca="1">IF(INDIRECT("废气中污染物!C29")="","-",INDIRECT("废气中污染物!C29"))</f>
        <v>-</v>
      </c>
      <c r="D124" s="7" t="s">
        <v>589</v>
      </c>
      <c r="E124" s="39" t="str">
        <f ca="1">IF(INDIRECT("废气中污染物!C29")="","-",IF(ISNA(VLOOKUP(INDIRECT("废气中污染物!E29"),企业基本信息!$A$114:$B$124,2,FALSE)),"N/A",VLOOKUP(INDIRECT("废气中污染物!E29"),企业基本信息!$A$114:$B$124,2,FALSE)))</f>
        <v>-</v>
      </c>
      <c r="F124" s="39" t="str">
        <f ca="1">IF(INDIRECT("废气中污染物!C29")="","-",IF(ISNA(VLOOKUP(INDIRECT("废气中污染物!F29"),企业基本信息!$A$128:$B$133,2,FALSE)),"N/A",VLOOKUP(INDIRECT("废气中污染物!F29"),企业基本信息!$A$128:$B$133,2,FALSE)))</f>
        <v>-</v>
      </c>
      <c r="G124" s="39" t="str">
        <f ca="1">IF(INDIRECT("废气中污染物!G29")="","-",INDIRECT("废气中污染物!G29"))</f>
        <v>-</v>
      </c>
    </row>
    <row r="125" spans="1:7" ht="15.5" thickBot="1">
      <c r="A125" s="8" t="s">
        <v>595</v>
      </c>
      <c r="B125" s="52" t="s">
        <v>1403</v>
      </c>
      <c r="C125" s="38" t="str">
        <f ca="1">IF(INDIRECT("废气中污染物!C30")="","-",INDIRECT("废气中污染物!C30"))</f>
        <v>-</v>
      </c>
      <c r="D125" s="7" t="s">
        <v>589</v>
      </c>
      <c r="E125" s="39" t="str">
        <f ca="1">IF(INDIRECT("废气中污染物!C30")="","-",IF(ISNA(VLOOKUP(INDIRECT("废气中污染物!E30"),企业基本信息!$A$114:$B$124,2,FALSE)),"N/A",VLOOKUP(INDIRECT("废气中污染物!E30"),企业基本信息!$A$114:$B$124,2,FALSE)))</f>
        <v>-</v>
      </c>
      <c r="F125" s="39" t="str">
        <f ca="1">IF(INDIRECT("废气中污染物!C30")="","-",IF(ISNA(VLOOKUP(INDIRECT("废气中污染物!F30"),企业基本信息!$A$128:$B$133,2,FALSE)),"N/A",VLOOKUP(INDIRECT("废气中污染物!F30"),企业基本信息!$A$128:$B$133,2,FALSE)))</f>
        <v>-</v>
      </c>
      <c r="G125" s="39" t="str">
        <f ca="1">IF(INDIRECT("废气中污染物!G30")="","-",INDIRECT("废气中污染物!G30"))</f>
        <v>-</v>
      </c>
    </row>
    <row r="126" spans="1:7" ht="15.5" thickBot="1">
      <c r="A126" s="8" t="s">
        <v>1390</v>
      </c>
      <c r="B126" s="11" t="s">
        <v>620</v>
      </c>
      <c r="C126" s="38" t="str">
        <f ca="1">IF(INDIRECT("废气中污染物!C31")="","-",INDIRECT("废气中污染物!C31"))</f>
        <v>-</v>
      </c>
      <c r="D126" s="7" t="s">
        <v>589</v>
      </c>
      <c r="E126" s="39" t="str">
        <f ca="1">IF(INDIRECT("废气中污染物!C31")="","-",IF(ISNA(VLOOKUP(INDIRECT("废气中污染物!E31"),企业基本信息!$A$114:$B$124,2,FALSE)),"N/A",VLOOKUP(INDIRECT("废气中污染物!E31"),企业基本信息!$A$114:$B$124,2,FALSE)))</f>
        <v>-</v>
      </c>
      <c r="F126" s="39" t="str">
        <f ca="1">IF(INDIRECT("废气中污染物!C31")="","-",IF(ISNA(VLOOKUP(INDIRECT("废气中污染物!F31"),企业基本信息!$A$128:$B$133,2,FALSE)),"N/A",VLOOKUP(INDIRECT("废气中污染物!F31"),企业基本信息!$A$128:$B$133,2,FALSE)))</f>
        <v>-</v>
      </c>
      <c r="G126" s="39" t="str">
        <f ca="1">IF(INDIRECT("废气中污染物!G31")="","-",INDIRECT("废气中污染物!G31"))</f>
        <v>-</v>
      </c>
    </row>
    <row r="127" spans="1:7" ht="15.5" thickBot="1">
      <c r="A127" s="8" t="s">
        <v>1379</v>
      </c>
      <c r="B127" s="52" t="s">
        <v>1403</v>
      </c>
      <c r="C127" s="38" t="str">
        <f ca="1">IF(INDIRECT("废气中污染物!C32")="","-",INDIRECT("废气中污染物!C32"))</f>
        <v>-</v>
      </c>
      <c r="D127" s="7" t="s">
        <v>589</v>
      </c>
      <c r="E127" s="39" t="str">
        <f ca="1">IF(INDIRECT("废气中污染物!C32")="","-",IF(ISNA(VLOOKUP(INDIRECT("废气中污染物!E32"),企业基本信息!$A$114:$B$124,2,FALSE)),"N/A",VLOOKUP(INDIRECT("废气中污染物!E32"),企业基本信息!$A$114:$B$124,2,FALSE)))</f>
        <v>-</v>
      </c>
      <c r="F127" s="39" t="str">
        <f ca="1">IF(INDIRECT("废气中污染物!C32")="","-",IF(ISNA(VLOOKUP(INDIRECT("废气中污染物!F32"),企业基本信息!$A$128:$B$133,2,FALSE)),"N/A",VLOOKUP(INDIRECT("废气中污染物!F32"),企业基本信息!$A$128:$B$133,2,FALSE)))</f>
        <v>-</v>
      </c>
      <c r="G127" s="39" t="str">
        <f ca="1">IF(INDIRECT("废气中污染物!G32")="","-",INDIRECT("废气中污染物!G32"))</f>
        <v>-</v>
      </c>
    </row>
    <row r="128" spans="1:7" ht="15.5" thickBot="1">
      <c r="A128" s="8" t="s">
        <v>621</v>
      </c>
      <c r="B128" s="52" t="s">
        <v>1403</v>
      </c>
      <c r="C128" s="38" t="str">
        <f ca="1">IF(INDIRECT("废气中污染物!C33")="","-",INDIRECT("废气中污染物!C33"))</f>
        <v>-</v>
      </c>
      <c r="D128" s="7" t="s">
        <v>589</v>
      </c>
      <c r="E128" s="39" t="str">
        <f ca="1">IF(INDIRECT("废气中污染物!C33")="","-",IF(ISNA(VLOOKUP(INDIRECT("废气中污染物!E33"),企业基本信息!$A$114:$B$124,2,FALSE)),"N/A",VLOOKUP(INDIRECT("废气中污染物!E33"),企业基本信息!$A$114:$B$124,2,FALSE)))</f>
        <v>-</v>
      </c>
      <c r="F128" s="39" t="str">
        <f ca="1">IF(INDIRECT("废气中污染物!C33")="","-",IF(ISNA(VLOOKUP(INDIRECT("废气中污染物!F33"),企业基本信息!$A$128:$B$133,2,FALSE)),"N/A",VLOOKUP(INDIRECT("废气中污染物!F33"),企业基本信息!$A$128:$B$133,2,FALSE)))</f>
        <v>-</v>
      </c>
      <c r="G128" s="39" t="str">
        <f ca="1">IF(INDIRECT("废气中污染物!G33")="","-",INDIRECT("废气中污染物!G33"))</f>
        <v>-</v>
      </c>
    </row>
    <row r="129" spans="1:7" ht="15.5" thickBot="1">
      <c r="A129" s="8" t="s">
        <v>599</v>
      </c>
      <c r="B129" s="52" t="s">
        <v>1403</v>
      </c>
      <c r="C129" s="38" t="str">
        <f ca="1">IF(INDIRECT("废气中污染物!C34")="","-",INDIRECT("废气中污染物!C34"))</f>
        <v>-</v>
      </c>
      <c r="D129" s="7" t="s">
        <v>589</v>
      </c>
      <c r="E129" s="39" t="str">
        <f ca="1">IF(INDIRECT("废气中污染物!C34")="","-",IF(ISNA(VLOOKUP(INDIRECT("废气中污染物!E34"),企业基本信息!$A$114:$B$124,2,FALSE)),"N/A",VLOOKUP(INDIRECT("废气中污染物!E34"),企业基本信息!$A$114:$B$124,2,FALSE)))</f>
        <v>-</v>
      </c>
      <c r="F129" s="39" t="str">
        <f ca="1">IF(INDIRECT("废气中污染物!C34")="","-",IF(ISNA(VLOOKUP(INDIRECT("废气中污染物!F34"),企业基本信息!$A$128:$B$133,2,FALSE)),"N/A",VLOOKUP(INDIRECT("废气中污染物!F34"),企业基本信息!$A$128:$B$133,2,FALSE)))</f>
        <v>-</v>
      </c>
      <c r="G129" s="39" t="str">
        <f ca="1">IF(INDIRECT("废气中污染物!G34")="","-",INDIRECT("废气中污染物!G34"))</f>
        <v>-</v>
      </c>
    </row>
    <row r="130" spans="1:7" ht="15.5" thickBot="1">
      <c r="A130" s="8" t="s">
        <v>600</v>
      </c>
      <c r="B130" s="52" t="s">
        <v>1403</v>
      </c>
      <c r="C130" s="38" t="str">
        <f ca="1">IF(INDIRECT("废气中污染物!C35")="","-",INDIRECT("废气中污染物!C35"))</f>
        <v>-</v>
      </c>
      <c r="D130" s="7" t="s">
        <v>589</v>
      </c>
      <c r="E130" s="39" t="str">
        <f ca="1">IF(INDIRECT("废气中污染物!C35")="","-",IF(ISNA(VLOOKUP(INDIRECT("废气中污染物!E35"),企业基本信息!$A$114:$B$124,2,FALSE)),"N/A",VLOOKUP(INDIRECT("废气中污染物!E35"),企业基本信息!$A$114:$B$124,2,FALSE)))</f>
        <v>-</v>
      </c>
      <c r="F130" s="39" t="str">
        <f ca="1">IF(INDIRECT("废气中污染物!C35")="","-",IF(ISNA(VLOOKUP(INDIRECT("废气中污染物!F35"),企业基本信息!$A$128:$B$133,2,FALSE)),"N/A",VLOOKUP(INDIRECT("废气中污染物!F35"),企业基本信息!$A$128:$B$133,2,FALSE)))</f>
        <v>-</v>
      </c>
      <c r="G130" s="39" t="str">
        <f ca="1">IF(INDIRECT("废气中污染物!G35")="","-",INDIRECT("废气中污染物!G35"))</f>
        <v>-</v>
      </c>
    </row>
    <row r="131" spans="1:7" ht="15.5" thickBot="1">
      <c r="A131" s="8" t="s">
        <v>601</v>
      </c>
      <c r="B131" s="52" t="s">
        <v>1403</v>
      </c>
      <c r="C131" s="38" t="str">
        <f ca="1">IF(INDIRECT("废气中污染物!C36")="","-",INDIRECT("废气中污染物!C36"))</f>
        <v>-</v>
      </c>
      <c r="D131" s="7" t="s">
        <v>589</v>
      </c>
      <c r="E131" s="39" t="str">
        <f ca="1">IF(INDIRECT("废气中污染物!C36")="","-",IF(ISNA(VLOOKUP(INDIRECT("废气中污染物!E36"),企业基本信息!$A$114:$B$124,2,FALSE)),"N/A",VLOOKUP(INDIRECT("废气中污染物!E36"),企业基本信息!$A$114:$B$124,2,FALSE)))</f>
        <v>-</v>
      </c>
      <c r="F131" s="39" t="str">
        <f ca="1">IF(INDIRECT("废气中污染物!C36")="","-",IF(ISNA(VLOOKUP(INDIRECT("废气中污染物!F36"),企业基本信息!$A$128:$B$133,2,FALSE)),"N/A",VLOOKUP(INDIRECT("废气中污染物!F36"),企业基本信息!$A$128:$B$133,2,FALSE)))</f>
        <v>-</v>
      </c>
      <c r="G131" s="39" t="str">
        <f ca="1">IF(INDIRECT("废气中污染物!G36")="","-",INDIRECT("废气中污染物!G36"))</f>
        <v>-</v>
      </c>
    </row>
    <row r="132" spans="1:7" ht="15.5" thickBot="1">
      <c r="A132" s="8" t="s">
        <v>604</v>
      </c>
      <c r="B132" s="52" t="s">
        <v>1403</v>
      </c>
      <c r="C132" s="38" t="str">
        <f ca="1">IF(INDIRECT("废气中污染物!C37")="","-",INDIRECT("废气中污染物!C37"))</f>
        <v>-</v>
      </c>
      <c r="D132" s="7" t="s">
        <v>589</v>
      </c>
      <c r="E132" s="39" t="str">
        <f ca="1">IF(INDIRECT("废气中污染物!C37")="","-",IF(ISNA(VLOOKUP(INDIRECT("废气中污染物!E37"),企业基本信息!$A$114:$B$124,2,FALSE)),"N/A",VLOOKUP(INDIRECT("废气中污染物!E37"),企业基本信息!$A$114:$B$124,2,FALSE)))</f>
        <v>-</v>
      </c>
      <c r="F132" s="39" t="str">
        <f ca="1">IF(INDIRECT("废气中污染物!C37")="","-",IF(ISNA(VLOOKUP(INDIRECT("废气中污染物!F37"),企业基本信息!$A$128:$B$133,2,FALSE)),"N/A",VLOOKUP(INDIRECT("废气中污染物!F37"),企业基本信息!$A$128:$B$133,2,FALSE)))</f>
        <v>-</v>
      </c>
      <c r="G132" s="39" t="str">
        <f ca="1">IF(INDIRECT("废气中污染物!G37")="","-",INDIRECT("废气中污染物!G37"))</f>
        <v>-</v>
      </c>
    </row>
    <row r="133" spans="1:7" ht="15.5" thickBot="1">
      <c r="A133" s="8" t="s">
        <v>603</v>
      </c>
      <c r="B133" s="11" t="s">
        <v>1403</v>
      </c>
      <c r="C133" s="38" t="str">
        <f ca="1">IF(INDIRECT("废气中污染物!C38")="","-",INDIRECT("废气中污染物!C38"))</f>
        <v>-</v>
      </c>
      <c r="D133" s="7" t="s">
        <v>589</v>
      </c>
      <c r="E133" s="39" t="str">
        <f ca="1">IF(INDIRECT("废气中污染物!C38")="","-",IF(ISNA(VLOOKUP(INDIRECT("废气中污染物!E38"),企业基本信息!$A$114:$B$124,2,FALSE)),"N/A",VLOOKUP(INDIRECT("废气中污染物!E38"),企业基本信息!$A$114:$B$124,2,FALSE)))</f>
        <v>-</v>
      </c>
      <c r="F133" s="39" t="str">
        <f ca="1">IF(INDIRECT("废气中污染物!C38")="","-",IF(ISNA(VLOOKUP(INDIRECT("废气中污染物!F38"),企业基本信息!$A$128:$B$133,2,FALSE)),"N/A",VLOOKUP(INDIRECT("废气中污染物!F38"),企业基本信息!$A$128:$B$133,2,FALSE)))</f>
        <v>-</v>
      </c>
      <c r="G133" s="39" t="str">
        <f ca="1">IF(INDIRECT("废气中污染物!G38")="","-",INDIRECT("废气中污染物!G38"))</f>
        <v>-</v>
      </c>
    </row>
    <row r="134" spans="1:7" ht="15.5" thickBot="1">
      <c r="A134" s="8" t="s">
        <v>622</v>
      </c>
      <c r="B134" s="11" t="s">
        <v>623</v>
      </c>
      <c r="C134" s="38" t="str">
        <f ca="1">IF(INDIRECT("废气中污染物!C39")="",IF(INDIRECT("废气中污染物!A39")="","-","-"),INDIRECT("废气中污染物!C39"))</f>
        <v>-</v>
      </c>
      <c r="D134" s="7" t="s">
        <v>589</v>
      </c>
      <c r="E134" s="39" t="str">
        <f ca="1">IF(INDIRECT("废气中污染物!C39")="","-",IF(ISNA(VLOOKUP(INDIRECT("废气中污染物!E39"),企业基本信息!$A$114:$B$124,2,FALSE)),"N/A",VLOOKUP(INDIRECT("废气中污染物!E39"),企业基本信息!$A$114:$B$124,2,FALSE)))</f>
        <v>-</v>
      </c>
      <c r="F134" s="39" t="str">
        <f ca="1">IF(INDIRECT("废气中污染物!C39")="","-",IF(ISNA(VLOOKUP(INDIRECT("废气中污染物!F39"),企业基本信息!$A$128:$B$133,2,FALSE)),"N/A",VLOOKUP(INDIRECT("废气中污染物!F39"),企业基本信息!$A$128:$B$133,2,FALSE)))</f>
        <v>-</v>
      </c>
      <c r="G134" s="39" t="str">
        <f ca="1">IF(INDIRECT("废气中污染物!G39")="","-",INDIRECT("废气中污染物!G39"))</f>
        <v>-</v>
      </c>
    </row>
    <row r="135" spans="1:7" ht="15.5" thickBot="1">
      <c r="A135" s="8" t="s">
        <v>624</v>
      </c>
      <c r="B135" s="11" t="s">
        <v>625</v>
      </c>
      <c r="C135" s="38" t="str">
        <f ca="1">IF(INDIRECT("废气中污染物!C40")="",IF(INDIRECT("废气中污染物!A40")="","-","-"),INDIRECT("废气中污染物!C40"))</f>
        <v>-</v>
      </c>
      <c r="D135" s="7" t="s">
        <v>589</v>
      </c>
      <c r="E135" s="39" t="str">
        <f ca="1">IF(INDIRECT("废气中污染物!C40")="","-",IF(ISNA(VLOOKUP(INDIRECT("废气中污染物!E40"),企业基本信息!$A$114:$B$124,2,FALSE)),"N/A",VLOOKUP(INDIRECT("废气中污染物!E40"),企业基本信息!$A$114:$B$124,2,FALSE)))</f>
        <v>-</v>
      </c>
      <c r="F135" s="39" t="str">
        <f ca="1">IF(INDIRECT("废气中污染物!C40")="","-",IF(ISNA(VLOOKUP(INDIRECT("废气中污染物!F40"),企业基本信息!$A$128:$B$133,2,FALSE)),"N/A",VLOOKUP(INDIRECT("废气中污染物!F40"),企业基本信息!$A$128:$B$133,2,FALSE)))</f>
        <v>-</v>
      </c>
      <c r="G135" s="39" t="str">
        <f ca="1">IF(INDIRECT("废气中污染物!G40")="","-",INDIRECT("废气中污染物!G40"))</f>
        <v>-</v>
      </c>
    </row>
    <row r="136" spans="1:7" ht="15.5" thickBot="1">
      <c r="A136" s="12" t="s">
        <v>626</v>
      </c>
      <c r="B136" s="36" t="s">
        <v>627</v>
      </c>
      <c r="C136" s="38" t="str">
        <f ca="1">IF(INDIRECT("废气中污染物!C41")="",IF(INDIRECT("废气中污染物!A41")="","-","-"),INDIRECT("废气中污染物!C41"))</f>
        <v>-</v>
      </c>
      <c r="D136" s="37" t="s">
        <v>589</v>
      </c>
      <c r="E136" s="39" t="str">
        <f ca="1">IF(INDIRECT("废气中污染物!C41")="","-",IF(ISNA(VLOOKUP(INDIRECT("废气中污染物!E41"),企业基本信息!$A$114:$B$124,2,FALSE)),"N/A",VLOOKUP(INDIRECT("废气中污染物!E41"),企业基本信息!$A$114:$B$124,2,FALSE)))</f>
        <v>-</v>
      </c>
      <c r="F136" s="39" t="str">
        <f ca="1">IF(INDIRECT("废气中污染物!C41")="","-",IF(ISNA(VLOOKUP(INDIRECT("废气中污染物!F41"),企业基本信息!$A$128:$B$133,2,FALSE)),"N/A",VLOOKUP(INDIRECT("废气中污染物!F41"),企业基本信息!$A$128:$B$133,2,FALSE)))</f>
        <v>-</v>
      </c>
      <c r="G136" s="39" t="str">
        <f ca="1">IF(INDIRECT("废气中污染物!G41")="","-",INDIRECT("废气中污染物!G41"))</f>
        <v>-</v>
      </c>
    </row>
    <row r="137" spans="1:7" ht="15.5" thickBot="1">
      <c r="A137" s="8" t="s">
        <v>834</v>
      </c>
      <c r="B137" s="8" t="s">
        <v>835</v>
      </c>
      <c r="C137" s="38" t="str">
        <f ca="1">IF(INDIRECT("废气中污染物!C42")="",IF(INDIRECT("废气中污染物!A42")="","-","-"),INDIRECT("废气中污染物!C42"))</f>
        <v>-</v>
      </c>
      <c r="D137" s="8" t="str">
        <f ca="1">INDIRECT("废气中污染物!D42")</f>
        <v>千克</v>
      </c>
      <c r="E137" s="39" t="str">
        <f ca="1">IF(INDIRECT("废气中污染物!C42")="","-",IF(ISNA(VLOOKUP(INDIRECT("废气中污染物!E42"),企业基本信息!$A$114:$B$124,2,FALSE)),"N/A",VLOOKUP(INDIRECT("废气中污染物!E42"),企业基本信息!$A$114:$B$124,2,FALSE)))</f>
        <v>-</v>
      </c>
      <c r="F137" s="39" t="str">
        <f ca="1">IF(INDIRECT("废气中污染物!C42")="","-",IF(ISNA(VLOOKUP(INDIRECT("废气中污染物!F42"),企业基本信息!$A$128:$B$133,2,FALSE)),"N/A",VLOOKUP(INDIRECT("废气中污染物!F42"),企业基本信息!$A$128:$B$133,2,FALSE)))</f>
        <v>-</v>
      </c>
      <c r="G137" s="39" t="str">
        <f ca="1">IF(INDIRECT("废气中污染物!G42")="","-",INDIRECT("废气中污染物!G42"))</f>
        <v>-</v>
      </c>
    </row>
    <row r="138" spans="1:7" ht="15.5" thickBot="1">
      <c r="A138" s="8" t="s">
        <v>837</v>
      </c>
      <c r="B138" s="8" t="s">
        <v>838</v>
      </c>
      <c r="C138" s="38" t="str">
        <f ca="1">IF(INDIRECT("废气中污染物!C43")="",IF(INDIRECT("废气中污染物!A43")="","-","-"),INDIRECT("废气中污染物!C43"))</f>
        <v>-</v>
      </c>
      <c r="D138" s="8" t="str">
        <f ca="1">INDIRECT("废气中污染物!D43")</f>
        <v>千克</v>
      </c>
      <c r="E138" s="39" t="str">
        <f ca="1">IF(INDIRECT("废气中污染物!C43")="","-",IF(ISNA(VLOOKUP(INDIRECT("废气中污染物!E43"),企业基本信息!$A$114:$B$124,2,FALSE)),"N/A",VLOOKUP(INDIRECT("废气中污染物!E43"),企业基本信息!$A$114:$B$124,2,FALSE)))</f>
        <v>-</v>
      </c>
      <c r="F138" s="39" t="str">
        <f ca="1">IF(INDIRECT("废气中污染物!C43")="","-",IF(ISNA(VLOOKUP(INDIRECT("废气中污染物!F43"),企业基本信息!$A$128:$B$133,2,FALSE)),"N/A",VLOOKUP(INDIRECT("废气中污染物!F43"),企业基本信息!$A$128:$B$133,2,FALSE)))</f>
        <v>-</v>
      </c>
      <c r="G138" s="39" t="str">
        <f ca="1">IF(INDIRECT("废气中污染物!G43")="","-",INDIRECT("废气中污染物!G43"))</f>
        <v>-</v>
      </c>
    </row>
    <row r="139" spans="1:7" ht="15.5" thickBot="1">
      <c r="A139" s="8" t="s">
        <v>782</v>
      </c>
      <c r="B139" s="8" t="s">
        <v>783</v>
      </c>
      <c r="C139" s="38" t="str">
        <f ca="1">IF(INDIRECT("废气中污染物!C44")="",IF(INDIRECT("废气中污染物!A44")="","-","-"),INDIRECT("废气中污染物!C44"))</f>
        <v>-</v>
      </c>
      <c r="D139" s="8" t="str">
        <f ca="1">INDIRECT("废气中污染物!D44")</f>
        <v>千克</v>
      </c>
      <c r="E139" s="39" t="str">
        <f ca="1">IF(INDIRECT("废气中污染物!C44")="","-",IF(ISNA(VLOOKUP(INDIRECT("废气中污染物!E44"),企业基本信息!$A$114:$B$124,2,FALSE)),"N/A",VLOOKUP(INDIRECT("废气中污染物!E44"),企业基本信息!$A$114:$B$124,2,FALSE)))</f>
        <v>-</v>
      </c>
      <c r="F139" s="39" t="str">
        <f ca="1">IF(INDIRECT("废气中污染物!C44")="","-",IF(ISNA(VLOOKUP(INDIRECT("废气中污染物!F44"),企业基本信息!$A$128:$B$133,2,FALSE)),"N/A",VLOOKUP(INDIRECT("废气中污染物!F44"),企业基本信息!$A$128:$B$133,2,FALSE)))</f>
        <v>-</v>
      </c>
      <c r="G139" s="39" t="str">
        <f ca="1">IF(INDIRECT("废气中污染物!G44")="","-",INDIRECT("废气中污染物!G44"))</f>
        <v>-</v>
      </c>
    </row>
    <row r="140" spans="1:7" ht="15.5" thickBot="1">
      <c r="A140" s="8" t="s">
        <v>843</v>
      </c>
      <c r="B140" s="8" t="s">
        <v>844</v>
      </c>
      <c r="C140" s="38" t="str">
        <f ca="1">IF(INDIRECT("废气中污染物!C45")="",IF(INDIRECT("废气中污染物!A45")="","-","-"),INDIRECT("废气中污染物!C45"))</f>
        <v>-</v>
      </c>
      <c r="D140" s="8" t="str">
        <f ca="1">INDIRECT("废气中污染物!D45")</f>
        <v>千克</v>
      </c>
      <c r="E140" s="39" t="str">
        <f ca="1">IF(INDIRECT("废气中污染物!C45")="","-",IF(ISNA(VLOOKUP(INDIRECT("废气中污染物!E45"),企业基本信息!$A$114:$B$124,2,FALSE)),"N/A",VLOOKUP(INDIRECT("废气中污染物!E45"),企业基本信息!$A$114:$B$124,2,FALSE)))</f>
        <v>-</v>
      </c>
      <c r="F140" s="39" t="str">
        <f ca="1">IF(INDIRECT("废气中污染物!C45")="","-",IF(ISNA(VLOOKUP(INDIRECT("废气中污染物!F45"),企业基本信息!$A$128:$B$133,2,FALSE)),"N/A",VLOOKUP(INDIRECT("废气中污染物!F45"),企业基本信息!$A$128:$B$133,2,FALSE)))</f>
        <v>-</v>
      </c>
      <c r="G140" s="39" t="str">
        <f ca="1">IF(INDIRECT("废气中污染物!G45")="","-",INDIRECT("废气中污染物!G45"))</f>
        <v>-</v>
      </c>
    </row>
    <row r="141" spans="1:7" ht="15.5" thickBot="1">
      <c r="A141" s="8" t="s">
        <v>1425</v>
      </c>
      <c r="B141" s="8" t="s">
        <v>708</v>
      </c>
      <c r="C141" s="38" t="str">
        <f ca="1">IF(INDIRECT("废气中污染物!C46")="",IF(INDIRECT("废气中污染物!A46")="","-","-"),INDIRECT("废气中污染物!C46"))</f>
        <v>-</v>
      </c>
      <c r="D141" s="8" t="str">
        <f ca="1">INDIRECT("废气中污染物!D46")</f>
        <v>千克</v>
      </c>
      <c r="E141" s="39" t="str">
        <f ca="1">IF(INDIRECT("废气中污染物!C46")="","-",IF(ISNA(VLOOKUP(INDIRECT("废气中污染物!E46"),企业基本信息!$A$114:$B$124,2,FALSE)),"N/A",VLOOKUP(INDIRECT("废气中污染物!E46"),企业基本信息!$A$114:$B$124,2,FALSE)))</f>
        <v>-</v>
      </c>
      <c r="F141" s="39" t="str">
        <f ca="1">IF(INDIRECT("废气中污染物!C46")="","-",IF(ISNA(VLOOKUP(INDIRECT("废气中污染物!F46"),企业基本信息!$A$128:$B$133,2,FALSE)),"N/A",VLOOKUP(INDIRECT("废气中污染物!F46"),企业基本信息!$A$128:$B$133,2,FALSE)))</f>
        <v>-</v>
      </c>
      <c r="G141" s="39" t="str">
        <f ca="1">IF(INDIRECT("废气中污染物!G46")="","-",INDIRECT("废气中污染物!G46"))</f>
        <v>-</v>
      </c>
    </row>
    <row r="142" spans="1:7" ht="15">
      <c r="C142"/>
      <c r="D142"/>
    </row>
    <row r="143" spans="1:7" ht="15">
      <c r="C143"/>
      <c r="D143"/>
    </row>
    <row r="144" spans="1:7" ht="15.5" thickBot="1">
      <c r="A144" s="440" t="s">
        <v>1180</v>
      </c>
      <c r="B144" s="441"/>
      <c r="C144"/>
      <c r="D144"/>
    </row>
    <row r="145" spans="1:7" ht="15.5" thickBot="1">
      <c r="A145" s="66" t="s">
        <v>1083</v>
      </c>
      <c r="B145" s="66" t="s">
        <v>567</v>
      </c>
      <c r="C145" s="66" t="s">
        <v>568</v>
      </c>
      <c r="D145" s="66" t="s">
        <v>1158</v>
      </c>
    </row>
    <row r="146" spans="1:7" ht="15.5" thickBot="1">
      <c r="A146" s="12" t="s">
        <v>1276</v>
      </c>
      <c r="B146" s="38" t="str">
        <f ca="1">IF(INDIRECT("危废转移及释放!B3")="","N/A",INDIRECT("危废转移及释放!B3"))</f>
        <v>N/A</v>
      </c>
      <c r="C146" s="12" t="s">
        <v>1159</v>
      </c>
      <c r="D146" s="39" t="str">
        <f ca="1">IF(ISNA(VLOOKUP(INDIRECT("危废转移及释放!D3"),企业基本信息!$A$114:$B$124,2,FALSE)),"N/A",VLOOKUP(INDIRECT("危废转移及释放!D3"),企业基本信息!$A$114:$B$124,2,FALSE))</f>
        <v>N/A</v>
      </c>
    </row>
    <row r="147" spans="1:7" ht="15.5" thickBot="1">
      <c r="A147" s="12" t="s">
        <v>1114</v>
      </c>
      <c r="B147" s="38" t="str">
        <f ca="1">IF(INDIRECT("危废转移及释放!B4")="","N/A",INDIRECT("危废转移及释放!B4"))</f>
        <v>N/A</v>
      </c>
      <c r="C147" s="12" t="s">
        <v>954</v>
      </c>
      <c r="D147" s="39" t="str">
        <f ca="1">IF(ISNA(VLOOKUP(INDIRECT("危废转移及释放!D4"),企业基本信息!$A$114:$B$124,2,FALSE)),"N/A",VLOOKUP(INDIRECT("危废转移及释放!D4"),企业基本信息!$A$114:$B$124,2,FALSE))</f>
        <v>N/A</v>
      </c>
    </row>
    <row r="148" spans="1:7" ht="15.5" thickBot="1">
      <c r="A148" s="12" t="s">
        <v>1131</v>
      </c>
      <c r="B148" s="38">
        <f ca="1">IF(INDIRECT("危废转移及释放!B5")="","N/A",INDIRECT("危废转移及释放!B5"))</f>
        <v>0</v>
      </c>
      <c r="C148" s="12" t="s">
        <v>954</v>
      </c>
      <c r="D148" s="39" t="str">
        <f ca="1">IF(ISNA(VLOOKUP(INDIRECT("危废转移及释放!D5"),企业基本信息!$A$114:$B$124,2,FALSE)),"N/A",VLOOKUP(INDIRECT("危废转移及释放!D5"),企业基本信息!$A$114:$B$124,2,FALSE))</f>
        <v>N/A</v>
      </c>
    </row>
    <row r="149" spans="1:7" ht="15.5" thickBot="1">
      <c r="A149" s="12" t="s">
        <v>1181</v>
      </c>
      <c r="B149" s="38" t="str">
        <f ca="1">IF(INDIRECT("危废转移及释放!B6")="","-",INDIRECT("危废转移及释放!B6"))</f>
        <v>-</v>
      </c>
      <c r="C149" s="12" t="s">
        <v>954</v>
      </c>
      <c r="D149" s="12"/>
    </row>
    <row r="152" spans="1:7" ht="17" thickBot="1">
      <c r="A152" s="440" t="s">
        <v>1160</v>
      </c>
      <c r="B152" s="441"/>
    </row>
    <row r="153" spans="1:7" ht="15.5" thickBot="1">
      <c r="A153" s="66" t="s">
        <v>1167</v>
      </c>
      <c r="B153" s="444" t="s">
        <v>1162</v>
      </c>
      <c r="C153" s="445"/>
      <c r="D153" s="66" t="s">
        <v>629</v>
      </c>
      <c r="E153" s="66" t="s">
        <v>963</v>
      </c>
      <c r="F153" s="66" t="s">
        <v>630</v>
      </c>
      <c r="G153" s="66" t="s">
        <v>631</v>
      </c>
    </row>
    <row r="154" spans="1:7" ht="15.5" thickBot="1">
      <c r="A154" s="40" t="str">
        <f ca="1">IF(INDIRECT("危废转移及释放!A10")="","-",INDIRECT("危废转移及释放!A10"))</f>
        <v>-</v>
      </c>
      <c r="B154" s="106" t="str">
        <f ca="1">IF(INDIRECT("危废转移及释放!B10")="",IF(INDIRECT("危废转移及释放!A10")="","-","N/A"),INDIRECT("危废转移及释放!B10"))</f>
        <v>-</v>
      </c>
      <c r="C154" s="52" t="str">
        <f ca="1">INDIRECT("危废转移及释放!C10")</f>
        <v>-</v>
      </c>
      <c r="D154" s="38" t="str">
        <f ca="1">IF(INDIRECT("危废转移及释放!D10")="",IF(INDIRECT("危废转移及释放!A10")="","-","N/A"),INDIRECT("危废转移及释放!D10"))</f>
        <v>-</v>
      </c>
      <c r="E154" s="38" t="str">
        <f ca="1">IF(INDIRECT("危废转移及释放!G10")="",IF(INDIRECT("危废转移及释放!A10")="","-","N/A"),INDIRECT("危废转移及释放!G10"))</f>
        <v>-</v>
      </c>
      <c r="F154" s="38" t="str">
        <f ca="1">IF(INDIRECT("危废转移及释放!A10")="","-",IF(ISNA(VLOOKUP(INDIRECT("危废转移及释放!E10"),企业基本信息!$A$154:$B$159,2,FALSE)),"N/A",VLOOKUP(INDIRECT("危废转移及释放!E10"),企业基本信息!$A$154:$B$159,2,FALSE)))</f>
        <v>-</v>
      </c>
      <c r="G154" s="38" t="str">
        <f ca="1">IF(INDIRECT("危废转移及释放!A10")="","-",IF(ISNA(VLOOKUP(INDIRECT("危废转移及释放!F10"),企业基本信息!$A$162:$B$168,2,FALSE)),"N/A",VLOOKUP(INDIRECT("危废转移及释放!F10"),企业基本信息!$A$162:$B$168,2,FALSE)))</f>
        <v>-</v>
      </c>
    </row>
    <row r="155" spans="1:7" ht="15.5" thickBot="1">
      <c r="A155" s="40" t="str">
        <f ca="1">IF(INDIRECT("危废转移及释放!A11")="","-",INDIRECT("危废转移及释放!A11"))</f>
        <v>-</v>
      </c>
      <c r="B155" s="106" t="str">
        <f ca="1">IF(INDIRECT("危废转移及释放!B11")="",IF(INDIRECT("危废转移及释放!A11")="","-","N/A"),INDIRECT("危废转移及释放!B11"))</f>
        <v>-</v>
      </c>
      <c r="C155" s="52" t="str">
        <f ca="1">INDIRECT("危废转移及释放!C11")</f>
        <v>-</v>
      </c>
      <c r="D155" s="38" t="str">
        <f ca="1">IF(INDIRECT("危废转移及释放!D11")="",IF(INDIRECT("危废转移及释放!A11")="","-","N/A"),INDIRECT("危废转移及释放!D11"))</f>
        <v>-</v>
      </c>
      <c r="E155" s="38" t="str">
        <f ca="1">IF(INDIRECT("危废转移及释放!G11")="",IF(INDIRECT("危废转移及释放!A11")="","-","N/A"),INDIRECT("危废转移及释放!G11"))</f>
        <v>-</v>
      </c>
      <c r="F155" s="38" t="str">
        <f ca="1">IF(INDIRECT("危废转移及释放!A11")="","-",IF(ISNA(VLOOKUP(INDIRECT("危废转移及释放!E11"),企业基本信息!$A$154:$B$159,2,FALSE)),"N/A",VLOOKUP(INDIRECT("危废转移及释放!E11"),企业基本信息!$A$154:$B$159,2,FALSE)))</f>
        <v>-</v>
      </c>
      <c r="G155" s="38" t="str">
        <f ca="1">IF(INDIRECT("危废转移及释放!A11")="","-",IF(ISNA(VLOOKUP(INDIRECT("危废转移及释放!F11"),企业基本信息!$A$162:$B$168,2,FALSE)),"N/A",VLOOKUP(INDIRECT("危废转移及释放!F11"),企业基本信息!$A$162:$B$168,2,FALSE)))</f>
        <v>-</v>
      </c>
    </row>
    <row r="156" spans="1:7" ht="15.5" thickBot="1">
      <c r="A156" s="40" t="str">
        <f ca="1">IF(INDIRECT("危废转移及释放!A12")="","-",INDIRECT("危废转移及释放!A12"))</f>
        <v>-</v>
      </c>
      <c r="B156" s="106" t="str">
        <f ca="1">IF(INDIRECT("危废转移及释放!B12")="",IF(INDIRECT("危废转移及释放!A12")="","-","N/A"),INDIRECT("危废转移及释放!B12"))</f>
        <v>-</v>
      </c>
      <c r="C156" s="52" t="str">
        <f ca="1">INDIRECT("危废转移及释放!C12")</f>
        <v>-</v>
      </c>
      <c r="D156" s="38" t="str">
        <f ca="1">IF(INDIRECT("危废转移及释放!D12")="",IF(INDIRECT("危废转移及释放!A12")="","-","N/A"),INDIRECT("危废转移及释放!D12"))</f>
        <v>-</v>
      </c>
      <c r="E156" s="38" t="str">
        <f ca="1">IF(INDIRECT("危废转移及释放!G12")="",IF(INDIRECT("危废转移及释放!A12")="","-","N/A"),INDIRECT("危废转移及释放!G12"))</f>
        <v>-</v>
      </c>
      <c r="F156" s="38" t="str">
        <f ca="1">IF(INDIRECT("危废转移及释放!A12")="","-",IF(ISNA(VLOOKUP(INDIRECT("危废转移及释放!E12"),企业基本信息!$A$154:$B$159,2,FALSE)),"N/A",VLOOKUP(INDIRECT("危废转移及释放!E12"),企业基本信息!$A$154:$B$159,2,FALSE)))</f>
        <v>-</v>
      </c>
      <c r="G156" s="38" t="str">
        <f ca="1">IF(INDIRECT("危废转移及释放!A12")="","-",IF(ISNA(VLOOKUP(INDIRECT("危废转移及释放!F12"),企业基本信息!$A$162:$B$168,2,FALSE)),"N/A",VLOOKUP(INDIRECT("危废转移及释放!F12"),企业基本信息!$A$162:$B$168,2,FALSE)))</f>
        <v>-</v>
      </c>
    </row>
    <row r="157" spans="1:7" ht="15.5" thickBot="1">
      <c r="A157" s="40" t="str">
        <f ca="1">IF(INDIRECT("危废转移及释放!A13")="","-",INDIRECT("危废转移及释放!A13"))</f>
        <v>-</v>
      </c>
      <c r="B157" s="225" t="str">
        <f ca="1">IF(INDIRECT("危废转移及释放!B13")="",IF(INDIRECT("危废转移及释放!A13")="","-","N/A"),INDIRECT("危废转移及释放!B13"))</f>
        <v>-</v>
      </c>
      <c r="C157" s="52" t="str">
        <f ca="1">INDIRECT("危废转移及释放!C13")</f>
        <v>-</v>
      </c>
      <c r="D157" s="38" t="str">
        <f ca="1">IF(INDIRECT("危废转移及释放!D13")="",IF(INDIRECT("危废转移及释放!A13")="","-","N/A"),INDIRECT("危废转移及释放!D13"))</f>
        <v>-</v>
      </c>
      <c r="E157" s="38" t="str">
        <f ca="1">IF(INDIRECT("危废转移及释放!G13")="",IF(INDIRECT("危废转移及释放!A13")="","-","N/A"),INDIRECT("危废转移及释放!G13"))</f>
        <v>-</v>
      </c>
      <c r="F157" s="38" t="str">
        <f ca="1">IF(INDIRECT("危废转移及释放!A13")="","-",IF(ISNA(VLOOKUP(INDIRECT("危废转移及释放!E13"),企业基本信息!$A$154:$B$159,2,FALSE)),"N/A",VLOOKUP(INDIRECT("危废转移及释放!E13"),企业基本信息!$A$154:$B$159,2,FALSE)))</f>
        <v>-</v>
      </c>
      <c r="G157" s="38" t="str">
        <f ca="1">IF(INDIRECT("危废转移及释放!A13")="","-",IF(ISNA(VLOOKUP(INDIRECT("危废转移及释放!F13"),企业基本信息!$A$162:$B$168,2,FALSE)),"N/A",VLOOKUP(INDIRECT("危废转移及释放!F13"),企业基本信息!$A$162:$B$168,2,FALSE)))</f>
        <v>-</v>
      </c>
    </row>
    <row r="158" spans="1:7" ht="15.5" thickBot="1">
      <c r="A158" s="40" t="str">
        <f ca="1">IF(INDIRECT("危废转移及释放!A14")="","-",INDIRECT("危废转移及释放!A14"))</f>
        <v>-</v>
      </c>
      <c r="B158" s="225" t="str">
        <f ca="1">IF(INDIRECT("危废转移及释放!B14")="",IF(INDIRECT("危废转移及释放!A14")="","-","N/A"),INDIRECT("危废转移及释放!B14"))</f>
        <v>-</v>
      </c>
      <c r="C158" s="52" t="str">
        <f ca="1">INDIRECT("危废转移及释放!C14")</f>
        <v>-</v>
      </c>
      <c r="D158" s="38" t="str">
        <f ca="1">IF(INDIRECT("危废转移及释放!D14")="",IF(INDIRECT("危废转移及释放!A14")="","-","N/A"),INDIRECT("危废转移及释放!D14"))</f>
        <v>-</v>
      </c>
      <c r="E158" s="38" t="str">
        <f ca="1">IF(INDIRECT("危废转移及释放!G14")="",IF(INDIRECT("危废转移及释放!A14")="","-","N/A"),INDIRECT("危废转移及释放!G14"))</f>
        <v>-</v>
      </c>
      <c r="F158" s="38" t="str">
        <f ca="1">IF(INDIRECT("危废转移及释放!A14")="","-",IF(ISNA(VLOOKUP(INDIRECT("危废转移及释放!E14"),企业基本信息!$A$154:$B$159,2,FALSE)),"N/A",VLOOKUP(INDIRECT("危废转移及释放!E14"),企业基本信息!$A$154:$B$159,2,FALSE)))</f>
        <v>-</v>
      </c>
      <c r="G158" s="38" t="str">
        <f ca="1">IF(INDIRECT("危废转移及释放!A14")="","-",IF(ISNA(VLOOKUP(INDIRECT("危废转移及释放!F14"),企业基本信息!$A$162:$B$168,2,FALSE)),"N/A",VLOOKUP(INDIRECT("危废转移及释放!F14"),企业基本信息!$A$162:$B$168,2,FALSE)))</f>
        <v>-</v>
      </c>
    </row>
    <row r="159" spans="1:7" ht="15.5" thickBot="1">
      <c r="A159" s="40" t="str">
        <f ca="1">IF(INDIRECT("危废转移及释放!A15")="","-",INDIRECT("危废转移及释放!A15"))</f>
        <v>-</v>
      </c>
      <c r="B159" s="225" t="str">
        <f ca="1">IF(INDIRECT("危废转移及释放!B15")="",IF(INDIRECT("危废转移及释放!A15")="","-","N/A"),INDIRECT("危废转移及释放!B15"))</f>
        <v>-</v>
      </c>
      <c r="C159" s="52" t="str">
        <f ca="1">INDIRECT("危废转移及释放!C15")</f>
        <v>-</v>
      </c>
      <c r="D159" s="38" t="str">
        <f ca="1">IF(INDIRECT("危废转移及释放!D15")="",IF(INDIRECT("危废转移及释放!A15")="","-","N/A"),INDIRECT("危废转移及释放!D15"))</f>
        <v>-</v>
      </c>
      <c r="E159" s="38" t="str">
        <f ca="1">IF(INDIRECT("危废转移及释放!G15")="",IF(INDIRECT("危废转移及释放!A15")="","-","N/A"),INDIRECT("危废转移及释放!G15"))</f>
        <v>-</v>
      </c>
      <c r="F159" s="38" t="str">
        <f ca="1">IF(INDIRECT("危废转移及释放!A15")="","-",IF(ISNA(VLOOKUP(INDIRECT("危废转移及释放!E15"),企业基本信息!$A$154:$B$159,2,FALSE)),"N/A",VLOOKUP(INDIRECT("危废转移及释放!E15"),企业基本信息!$A$154:$B$159,2,FALSE)))</f>
        <v>-</v>
      </c>
      <c r="G159" s="38" t="str">
        <f ca="1">IF(INDIRECT("危废转移及释放!A15")="","-",IF(ISNA(VLOOKUP(INDIRECT("危废转移及释放!F15"),企业基本信息!$A$162:$B$168,2,FALSE)),"N/A",VLOOKUP(INDIRECT("危废转移及释放!F15"),企业基本信息!$A$162:$B$168,2,FALSE)))</f>
        <v>-</v>
      </c>
    </row>
    <row r="160" spans="1:7" ht="15.5" thickBot="1">
      <c r="A160" s="40" t="str">
        <f ca="1">IF(INDIRECT("危废转移及释放!A16")="","-",INDIRECT("危废转移及释放!A16"))</f>
        <v>-</v>
      </c>
      <c r="B160" s="225" t="str">
        <f ca="1">IF(INDIRECT("危废转移及释放!B16")="",IF(INDIRECT("危废转移及释放!A16")="","-","N/A"),INDIRECT("危废转移及释放!B16"))</f>
        <v>-</v>
      </c>
      <c r="C160" s="52" t="str">
        <f ca="1">INDIRECT("危废转移及释放!C16")</f>
        <v>-</v>
      </c>
      <c r="D160" s="38" t="str">
        <f ca="1">IF(INDIRECT("危废转移及释放!D16")="",IF(INDIRECT("危废转移及释放!A16")="","-","N/A"),INDIRECT("危废转移及释放!D16"))</f>
        <v>-</v>
      </c>
      <c r="E160" s="38" t="str">
        <f ca="1">IF(INDIRECT("危废转移及释放!G16")="",IF(INDIRECT("危废转移及释放!A16")="","-","N/A"),INDIRECT("危废转移及释放!G16"))</f>
        <v>-</v>
      </c>
      <c r="F160" s="38" t="str">
        <f ca="1">IF(INDIRECT("危废转移及释放!A16")="","-",IF(ISNA(VLOOKUP(INDIRECT("危废转移及释放!E16"),企业基本信息!$A$154:$B$159,2,FALSE)),"N/A",VLOOKUP(INDIRECT("危废转移及释放!E16"),企业基本信息!$A$154:$B$159,2,FALSE)))</f>
        <v>-</v>
      </c>
      <c r="G160" s="38" t="str">
        <f ca="1">IF(INDIRECT("危废转移及释放!A16")="","-",IF(ISNA(VLOOKUP(INDIRECT("危废转移及释放!F16"),企业基本信息!$A$162:$B$168,2,FALSE)),"N/A",VLOOKUP(INDIRECT("危废转移及释放!F16"),企业基本信息!$A$162:$B$168,2,FALSE)))</f>
        <v>-</v>
      </c>
    </row>
    <row r="161" spans="1:7" ht="15.5" thickBot="1">
      <c r="A161" s="40" t="str">
        <f ca="1">IF(INDIRECT("危废转移及释放!A17")="","-",INDIRECT("危废转移及释放!A17"))</f>
        <v>-</v>
      </c>
      <c r="B161" s="225" t="str">
        <f ca="1">IF(INDIRECT("危废转移及释放!B17")="",IF(INDIRECT("危废转移及释放!A17")="","-","N/A"),INDIRECT("危废转移及释放!B17"))</f>
        <v>-</v>
      </c>
      <c r="C161" s="52" t="str">
        <f ca="1">INDIRECT("危废转移及释放!C17")</f>
        <v>-</v>
      </c>
      <c r="D161" s="38" t="str">
        <f ca="1">IF(INDIRECT("危废转移及释放!D17")="",IF(INDIRECT("危废转移及释放!A17")="","-","N/A"),INDIRECT("危废转移及释放!D17"))</f>
        <v>-</v>
      </c>
      <c r="E161" s="38" t="str">
        <f ca="1">IF(INDIRECT("危废转移及释放!G17")="",IF(INDIRECT("危废转移及释放!A17")="","-","N/A"),INDIRECT("危废转移及释放!G17"))</f>
        <v>-</v>
      </c>
      <c r="F161" s="38" t="str">
        <f ca="1">IF(INDIRECT("危废转移及释放!A17")="","-",IF(ISNA(VLOOKUP(INDIRECT("危废转移及释放!E17"),企业基本信息!$A$154:$B$159,2,FALSE)),"N/A",VLOOKUP(INDIRECT("危废转移及释放!E17"),企业基本信息!$A$154:$B$159,2,FALSE)))</f>
        <v>-</v>
      </c>
      <c r="G161" s="38" t="str">
        <f ca="1">IF(INDIRECT("危废转移及释放!A17")="","-",IF(ISNA(VLOOKUP(INDIRECT("危废转移及释放!F17"),企业基本信息!$A$162:$B$168,2,FALSE)),"N/A",VLOOKUP(INDIRECT("危废转移及释放!F17"),企业基本信息!$A$162:$B$168,2,FALSE)))</f>
        <v>-</v>
      </c>
    </row>
    <row r="162" spans="1:7" ht="15.5" thickBot="1">
      <c r="A162" s="40" t="str">
        <f ca="1">IF(INDIRECT("危废转移及释放!A18")="","-",INDIRECT("危废转移及释放!A18"))</f>
        <v>-</v>
      </c>
      <c r="B162" s="225" t="str">
        <f ca="1">IF(INDIRECT("危废转移及释放!B18")="",IF(INDIRECT("危废转移及释放!A18")="","-","N/A"),INDIRECT("危废转移及释放!B18"))</f>
        <v>-</v>
      </c>
      <c r="C162" s="52" t="str">
        <f ca="1">INDIRECT("危废转移及释放!C18")</f>
        <v>-</v>
      </c>
      <c r="D162" s="38" t="str">
        <f ca="1">IF(INDIRECT("危废转移及释放!D18")="",IF(INDIRECT("危废转移及释放!A18")="","-","N/A"),INDIRECT("危废转移及释放!D18"))</f>
        <v>-</v>
      </c>
      <c r="E162" s="38" t="str">
        <f ca="1">IF(INDIRECT("危废转移及释放!G18")="",IF(INDIRECT("危废转移及释放!A18")="","-","N/A"),INDIRECT("危废转移及释放!G18"))</f>
        <v>-</v>
      </c>
      <c r="F162" s="38" t="str">
        <f ca="1">IF(INDIRECT("危废转移及释放!A18")="","-",IF(ISNA(VLOOKUP(INDIRECT("危废转移及释放!E18"),企业基本信息!$A$154:$B$159,2,FALSE)),"N/A",VLOOKUP(INDIRECT("危废转移及释放!E18"),企业基本信息!$A$154:$B$159,2,FALSE)))</f>
        <v>-</v>
      </c>
      <c r="G162" s="38" t="str">
        <f ca="1">IF(INDIRECT("危废转移及释放!A18")="","-",IF(ISNA(VLOOKUP(INDIRECT("危废转移及释放!F18"),企业基本信息!$A$162:$B$168,2,FALSE)),"N/A",VLOOKUP(INDIRECT("危废转移及释放!F18"),企业基本信息!$A$162:$B$168,2,FALSE)))</f>
        <v>-</v>
      </c>
    </row>
    <row r="163" spans="1:7" ht="15.5" thickBot="1">
      <c r="A163" s="40" t="str">
        <f ca="1">IF(INDIRECT("危废转移及释放!A19")="","-",INDIRECT("危废转移及释放!A19"))</f>
        <v>-</v>
      </c>
      <c r="B163" s="225" t="str">
        <f ca="1">IF(INDIRECT("危废转移及释放!B19")="",IF(INDIRECT("危废转移及释放!A19")="","-","N/A"),INDIRECT("危废转移及释放!B19"))</f>
        <v>-</v>
      </c>
      <c r="C163" s="52" t="str">
        <f ca="1">INDIRECT("危废转移及释放!C19")</f>
        <v>-</v>
      </c>
      <c r="D163" s="38" t="str">
        <f ca="1">IF(INDIRECT("危废转移及释放!D19")="",IF(INDIRECT("危废转移及释放!A19")="","-","N/A"),INDIRECT("危废转移及释放!D19"))</f>
        <v>-</v>
      </c>
      <c r="E163" s="38" t="str">
        <f ca="1">IF(INDIRECT("危废转移及释放!G19")="",IF(INDIRECT("危废转移及释放!A19")="","-","N/A"),INDIRECT("危废转移及释放!G19"))</f>
        <v>-</v>
      </c>
      <c r="F163" s="38" t="str">
        <f ca="1">IF(INDIRECT("危废转移及释放!A19")="","-",IF(ISNA(VLOOKUP(INDIRECT("危废转移及释放!E19"),企业基本信息!$A$154:$B$159,2,FALSE)),"N/A",VLOOKUP(INDIRECT("危废转移及释放!E19"),企业基本信息!$A$154:$B$159,2,FALSE)))</f>
        <v>-</v>
      </c>
      <c r="G163" s="38" t="str">
        <f ca="1">IF(INDIRECT("危废转移及释放!A19")="","-",IF(ISNA(VLOOKUP(INDIRECT("危废转移及释放!F19"),企业基本信息!$A$162:$B$168,2,FALSE)),"N/A",VLOOKUP(INDIRECT("危废转移及释放!F19"),企业基本信息!$A$162:$B$168,2,FALSE)))</f>
        <v>-</v>
      </c>
    </row>
    <row r="164" spans="1:7" ht="15.5" thickBot="1">
      <c r="A164" s="40" t="str">
        <f ca="1">IF(INDIRECT("危废转移及释放!A20")="","-",INDIRECT("危废转移及释放!A20"))</f>
        <v>-</v>
      </c>
      <c r="B164" s="225" t="str">
        <f ca="1">IF(INDIRECT("危废转移及释放!B20")="",IF(INDIRECT("危废转移及释放!A20")="","-","N/A"),INDIRECT("危废转移及释放!B20"))</f>
        <v>-</v>
      </c>
      <c r="C164" s="52" t="str">
        <f ca="1">INDIRECT("危废转移及释放!C20")</f>
        <v>-</v>
      </c>
      <c r="D164" s="38" t="str">
        <f ca="1">IF(INDIRECT("危废转移及释放!D20")="",IF(INDIRECT("危废转移及释放!A20")="","-","N/A"),INDIRECT("危废转移及释放!D20"))</f>
        <v>-</v>
      </c>
      <c r="E164" s="38" t="str">
        <f ca="1">IF(INDIRECT("危废转移及释放!G20")="",IF(INDIRECT("危废转移及释放!A20")="","-","N/A"),INDIRECT("危废转移及释放!G20"))</f>
        <v>-</v>
      </c>
      <c r="F164" s="38" t="str">
        <f ca="1">IF(INDIRECT("危废转移及释放!A20")="","-",IF(ISNA(VLOOKUP(INDIRECT("危废转移及释放!E20"),企业基本信息!$A$154:$B$159,2,FALSE)),"N/A",VLOOKUP(INDIRECT("危废转移及释放!E20"),企业基本信息!$A$154:$B$159,2,FALSE)))</f>
        <v>-</v>
      </c>
      <c r="G164" s="38" t="str">
        <f ca="1">IF(INDIRECT("危废转移及释放!A20")="","-",IF(ISNA(VLOOKUP(INDIRECT("危废转移及释放!F20"),企业基本信息!$A$162:$B$168,2,FALSE)),"N/A",VLOOKUP(INDIRECT("危废转移及释放!F20"),企业基本信息!$A$162:$B$168,2,FALSE)))</f>
        <v>-</v>
      </c>
    </row>
    <row r="165" spans="1:7" ht="15.5" thickBot="1">
      <c r="A165" s="40" t="str">
        <f ca="1">IF(INDIRECT("危废转移及释放!A21")="","-",INDIRECT("危废转移及释放!A21"))</f>
        <v>-</v>
      </c>
      <c r="B165" s="225" t="str">
        <f ca="1">IF(INDIRECT("危废转移及释放!B21")="",IF(INDIRECT("危废转移及释放!A21")="","-","N/A"),INDIRECT("危废转移及释放!B21"))</f>
        <v>-</v>
      </c>
      <c r="C165" s="52" t="str">
        <f ca="1">INDIRECT("危废转移及释放!C21")</f>
        <v>-</v>
      </c>
      <c r="D165" s="38" t="str">
        <f ca="1">IF(INDIRECT("危废转移及释放!D21")="",IF(INDIRECT("危废转移及释放!A21")="","-","N/A"),INDIRECT("危废转移及释放!D21"))</f>
        <v>-</v>
      </c>
      <c r="E165" s="38" t="str">
        <f ca="1">IF(INDIRECT("危废转移及释放!G21")="",IF(INDIRECT("危废转移及释放!A21")="","-","N/A"),INDIRECT("危废转移及释放!G21"))</f>
        <v>-</v>
      </c>
      <c r="F165" s="38" t="str">
        <f ca="1">IF(INDIRECT("危废转移及释放!A21")="","-",IF(ISNA(VLOOKUP(INDIRECT("危废转移及释放!E21"),企业基本信息!$A$154:$B$159,2,FALSE)),"N/A",VLOOKUP(INDIRECT("危废转移及释放!E21"),企业基本信息!$A$154:$B$159,2,FALSE)))</f>
        <v>-</v>
      </c>
      <c r="G165" s="38" t="str">
        <f ca="1">IF(INDIRECT("危废转移及释放!A21")="","-",IF(ISNA(VLOOKUP(INDIRECT("危废转移及释放!F21"),企业基本信息!$A$162:$B$168,2,FALSE)),"N/A",VLOOKUP(INDIRECT("危废转移及释放!F21"),企业基本信息!$A$162:$B$168,2,FALSE)))</f>
        <v>-</v>
      </c>
    </row>
    <row r="166" spans="1:7" ht="15.5" thickBot="1">
      <c r="A166" s="40" t="str">
        <f ca="1">IF(INDIRECT("危废转移及释放!A22")="","-",INDIRECT("危废转移及释放!A22"))</f>
        <v>-</v>
      </c>
      <c r="B166" s="225" t="str">
        <f ca="1">IF(INDIRECT("危废转移及释放!B22")="",IF(INDIRECT("危废转移及释放!A22")="","-","N/A"),INDIRECT("危废转移及释放!B22"))</f>
        <v>-</v>
      </c>
      <c r="C166" s="52" t="str">
        <f ca="1">INDIRECT("危废转移及释放!C22")</f>
        <v>-</v>
      </c>
      <c r="D166" s="38" t="str">
        <f ca="1">IF(INDIRECT("危废转移及释放!D22")="",IF(INDIRECT("危废转移及释放!A22")="","-","N/A"),INDIRECT("危废转移及释放!D22"))</f>
        <v>-</v>
      </c>
      <c r="E166" s="38" t="str">
        <f ca="1">IF(INDIRECT("危废转移及释放!G22")="",IF(INDIRECT("危废转移及释放!A22")="","-","N/A"),INDIRECT("危废转移及释放!G22"))</f>
        <v>-</v>
      </c>
      <c r="F166" s="38" t="str">
        <f ca="1">IF(INDIRECT("危废转移及释放!A22")="","-",IF(ISNA(VLOOKUP(INDIRECT("危废转移及释放!E22"),企业基本信息!$A$154:$B$159,2,FALSE)),"N/A",VLOOKUP(INDIRECT("危废转移及释放!E22"),企业基本信息!$A$154:$B$159,2,FALSE)))</f>
        <v>-</v>
      </c>
      <c r="G166" s="38" t="str">
        <f ca="1">IF(INDIRECT("危废转移及释放!A22")="","-",IF(ISNA(VLOOKUP(INDIRECT("危废转移及释放!F22"),企业基本信息!$A$162:$B$168,2,FALSE)),"N/A",VLOOKUP(INDIRECT("危废转移及释放!F22"),企业基本信息!$A$162:$B$168,2,FALSE)))</f>
        <v>-</v>
      </c>
    </row>
    <row r="167" spans="1:7" ht="15.5" thickBot="1">
      <c r="A167" s="40" t="str">
        <f ca="1">IF(INDIRECT("危废转移及释放!A23")="","-",INDIRECT("危废转移及释放!A23"))</f>
        <v>-</v>
      </c>
      <c r="B167" s="225" t="str">
        <f ca="1">IF(INDIRECT("危废转移及释放!B23")="",IF(INDIRECT("危废转移及释放!A23")="","-","N/A"),INDIRECT("危废转移及释放!B23"))</f>
        <v>-</v>
      </c>
      <c r="C167" s="52" t="str">
        <f ca="1">INDIRECT("危废转移及释放!C23")</f>
        <v>-</v>
      </c>
      <c r="D167" s="38" t="str">
        <f ca="1">IF(INDIRECT("危废转移及释放!D23")="",IF(INDIRECT("危废转移及释放!A23")="","-","N/A"),INDIRECT("危废转移及释放!D23"))</f>
        <v>-</v>
      </c>
      <c r="E167" s="38" t="str">
        <f ca="1">IF(INDIRECT("危废转移及释放!G23")="",IF(INDIRECT("危废转移及释放!A23")="","-","N/A"),INDIRECT("危废转移及释放!G23"))</f>
        <v>-</v>
      </c>
      <c r="F167" s="38" t="str">
        <f ca="1">IF(INDIRECT("危废转移及释放!A23")="","-",IF(ISNA(VLOOKUP(INDIRECT("危废转移及释放!E23"),企业基本信息!$A$154:$B$159,2,FALSE)),"N/A",VLOOKUP(INDIRECT("危废转移及释放!E23"),企业基本信息!$A$154:$B$159,2,FALSE)))</f>
        <v>-</v>
      </c>
      <c r="G167" s="38" t="str">
        <f ca="1">IF(INDIRECT("危废转移及释放!A23")="","-",IF(ISNA(VLOOKUP(INDIRECT("危废转移及释放!F23"),企业基本信息!$A$162:$B$168,2,FALSE)),"N/A",VLOOKUP(INDIRECT("危废转移及释放!F23"),企业基本信息!$A$162:$B$168,2,FALSE)))</f>
        <v>-</v>
      </c>
    </row>
    <row r="168" spans="1:7" ht="15.5" thickBot="1">
      <c r="A168" s="40" t="str">
        <f ca="1">IF(INDIRECT("危废转移及释放!A24")="","-",INDIRECT("危废转移及释放!A24"))</f>
        <v>-</v>
      </c>
      <c r="B168" s="225" t="str">
        <f ca="1">IF(INDIRECT("危废转移及释放!B24")="",IF(INDIRECT("危废转移及释放!A24")="","-","N/A"),INDIRECT("危废转移及释放!B24"))</f>
        <v>-</v>
      </c>
      <c r="C168" s="52" t="str">
        <f ca="1">INDIRECT("危废转移及释放!C24")</f>
        <v>-</v>
      </c>
      <c r="D168" s="38" t="str">
        <f ca="1">IF(INDIRECT("危废转移及释放!D24")="",IF(INDIRECT("危废转移及释放!A24")="","-","N/A"),INDIRECT("危废转移及释放!D24"))</f>
        <v>-</v>
      </c>
      <c r="E168" s="38" t="str">
        <f ca="1">IF(INDIRECT("危废转移及释放!G24")="",IF(INDIRECT("危废转移及释放!A24")="","-","N/A"),INDIRECT("危废转移及释放!G24"))</f>
        <v>-</v>
      </c>
      <c r="F168" s="38" t="str">
        <f ca="1">IF(INDIRECT("危废转移及释放!A24")="","-",IF(ISNA(VLOOKUP(INDIRECT("危废转移及释放!E24"),企业基本信息!$A$154:$B$159,2,FALSE)),"N/A",VLOOKUP(INDIRECT("危废转移及释放!E24"),企业基本信息!$A$154:$B$159,2,FALSE)))</f>
        <v>-</v>
      </c>
      <c r="G168" s="38" t="str">
        <f ca="1">IF(INDIRECT("危废转移及释放!A24")="","-",IF(ISNA(VLOOKUP(INDIRECT("危废转移及释放!F24"),企业基本信息!$A$162:$B$168,2,FALSE)),"N/A",VLOOKUP(INDIRECT("危废转移及释放!F24"),企业基本信息!$A$162:$B$168,2,FALSE)))</f>
        <v>-</v>
      </c>
    </row>
    <row r="170" spans="1:7" ht="15.5" thickBot="1">
      <c r="A170" s="440" t="s">
        <v>1163</v>
      </c>
      <c r="B170" s="441"/>
      <c r="C170"/>
      <c r="D170"/>
    </row>
    <row r="171" spans="1:7" ht="15.5" thickBot="1">
      <c r="A171" s="66" t="s">
        <v>1166</v>
      </c>
      <c r="B171" s="444" t="s">
        <v>1027</v>
      </c>
      <c r="C171" s="446"/>
      <c r="D171" s="61" t="s">
        <v>1069</v>
      </c>
      <c r="E171" s="64" t="s">
        <v>568</v>
      </c>
      <c r="F171" s="64" t="s">
        <v>961</v>
      </c>
      <c r="G171" s="64" t="s">
        <v>962</v>
      </c>
    </row>
    <row r="172" spans="1:7" ht="15.5" thickBot="1">
      <c r="A172" s="40" t="str">
        <f t="shared" ref="A172:C186" ca="1" si="0">A154</f>
        <v>-</v>
      </c>
      <c r="B172" s="106" t="str">
        <f t="shared" ca="1" si="0"/>
        <v>-</v>
      </c>
      <c r="C172" s="52" t="str">
        <f t="shared" ca="1" si="0"/>
        <v>-</v>
      </c>
      <c r="D172" s="38" t="str">
        <f ca="1">IF(INDIRECT("危废转移及释放!H10")="",IF(INDIRECT("危废转移及释放!A10")="","-","N/A"),INDIRECT("危废转移及释放!H10"))</f>
        <v>-</v>
      </c>
      <c r="E172" s="18" t="s">
        <v>954</v>
      </c>
      <c r="F172" s="38" t="str">
        <f ca="1">IF(INDIRECT("危废转移及释放!A10")="","-",IF(ISNA(VLOOKUP(INDIRECT("危废转移及释放!J10"),企业基本信息!$A$114:$B$124,2,FALSE)),"N/A",VLOOKUP(INDIRECT("危废转移及释放!J10"),企业基本信息!$A$114:$B$124,2,FALSE)))</f>
        <v>-</v>
      </c>
      <c r="G172" s="38" t="str">
        <f ca="1">IF(INDIRECT("危废转移及释放!A10")="","-",IF(ISNA(VLOOKUP(INDIRECT("危废转移及释放!K10"),企业基本信息!$A$139:$B$144,2,FALSE)),"N/A",VLOOKUP(INDIRECT("危废转移及释放!K10"),企业基本信息!$A$139:$B$144,2,FALSE)))</f>
        <v>-</v>
      </c>
    </row>
    <row r="173" spans="1:7" ht="15.5" thickBot="1">
      <c r="A173" s="40" t="str">
        <f t="shared" ca="1" si="0"/>
        <v>-</v>
      </c>
      <c r="B173" s="106" t="str">
        <f t="shared" ca="1" si="0"/>
        <v>-</v>
      </c>
      <c r="C173" s="52" t="str">
        <f t="shared" ca="1" si="0"/>
        <v>-</v>
      </c>
      <c r="D173" s="38" t="str">
        <f ca="1">IF(INDIRECT("危废转移及释放!H11")="",IF(INDIRECT("危废转移及释放!A11")="","-","N/A"),INDIRECT("危废转移及释放!H11"))</f>
        <v>-</v>
      </c>
      <c r="E173" s="15" t="s">
        <v>954</v>
      </c>
      <c r="F173" s="38" t="str">
        <f ca="1">IF(INDIRECT("危废转移及释放!A11")="","-",IF(ISNA(VLOOKUP(INDIRECT("危废转移及释放!J11"),企业基本信息!$A$114:$B$124,2,FALSE)),"N/A",VLOOKUP(INDIRECT("危废转移及释放!J11"),企业基本信息!$A$114:$B$124,2,FALSE)))</f>
        <v>-</v>
      </c>
      <c r="G173" s="38" t="str">
        <f ca="1">IF(INDIRECT("危废转移及释放!A11")="","-",IF(ISNA(VLOOKUP(INDIRECT("危废转移及释放!K11"),企业基本信息!$A$139:$B$144,2,FALSE)),"N/A",VLOOKUP(INDIRECT("危废转移及释放!K11"),企业基本信息!$A$139:$B$144,2,FALSE)))</f>
        <v>-</v>
      </c>
    </row>
    <row r="174" spans="1:7" ht="15.5" thickBot="1">
      <c r="A174" s="40" t="str">
        <f t="shared" ca="1" si="0"/>
        <v>-</v>
      </c>
      <c r="B174" s="106" t="str">
        <f t="shared" ca="1" si="0"/>
        <v>-</v>
      </c>
      <c r="C174" s="52" t="str">
        <f t="shared" ca="1" si="0"/>
        <v>-</v>
      </c>
      <c r="D174" s="38" t="str">
        <f ca="1">IF(INDIRECT("危废转移及释放!H12")="",IF(INDIRECT("危废转移及释放!A12")="","-","N/A"),INDIRECT("危废转移及释放!H12"))</f>
        <v>-</v>
      </c>
      <c r="E174" s="13" t="s">
        <v>954</v>
      </c>
      <c r="F174" s="38" t="str">
        <f ca="1">IF(INDIRECT("危废转移及释放!A12")="","-",IF(ISNA(VLOOKUP(INDIRECT("危废转移及释放!J12"),企业基本信息!$A$114:$B$124,2,FALSE)),"N/A",VLOOKUP(INDIRECT("危废转移及释放!J12"),企业基本信息!$A$114:$B$124,2,FALSE)))</f>
        <v>-</v>
      </c>
      <c r="G174" s="38" t="str">
        <f ca="1">IF(INDIRECT("危废转移及释放!A12")="","-",IF(ISNA(VLOOKUP(INDIRECT("危废转移及释放!K12"),企业基本信息!$A$139:$B$144,2,FALSE)),"N/A",VLOOKUP(INDIRECT("危废转移及释放!K12"),企业基本信息!$A$139:$B$144,2,FALSE)))</f>
        <v>-</v>
      </c>
    </row>
    <row r="175" spans="1:7" ht="15.5" thickBot="1">
      <c r="A175" s="40" t="str">
        <f t="shared" ca="1" si="0"/>
        <v>-</v>
      </c>
      <c r="B175" s="225" t="str">
        <f t="shared" ca="1" si="0"/>
        <v>-</v>
      </c>
      <c r="C175" s="52" t="str">
        <f t="shared" ca="1" si="0"/>
        <v>-</v>
      </c>
      <c r="D175" s="38" t="str">
        <f ca="1">IF(INDIRECT("危废转移及释放!H13")="",IF(INDIRECT("危废转移及释放!A13")="","-","N/A"),INDIRECT("危废转移及释放!H13"))</f>
        <v>-</v>
      </c>
      <c r="E175" s="15" t="s">
        <v>954</v>
      </c>
      <c r="F175" s="38" t="str">
        <f ca="1">IF(INDIRECT("危废转移及释放!A13")="","-",IF(ISNA(VLOOKUP(INDIRECT("危废转移及释放!J13"),企业基本信息!$A$114:$B$124,2,FALSE)),"N/A",VLOOKUP(INDIRECT("危废转移及释放!J13"),企业基本信息!$A$114:$B$124,2,FALSE)))</f>
        <v>-</v>
      </c>
      <c r="G175" s="38" t="str">
        <f ca="1">IF(INDIRECT("危废转移及释放!A13")="","-",IF(ISNA(VLOOKUP(INDIRECT("危废转移及释放!K13"),企业基本信息!$A$139:$B$144,2,FALSE)),"N/A",VLOOKUP(INDIRECT("危废转移及释放!K13"),企业基本信息!$A$139:$B$144,2,FALSE)))</f>
        <v>-</v>
      </c>
    </row>
    <row r="176" spans="1:7" ht="15.5" thickBot="1">
      <c r="A176" s="40" t="str">
        <f t="shared" ca="1" si="0"/>
        <v>-</v>
      </c>
      <c r="B176" s="225" t="str">
        <f t="shared" ca="1" si="0"/>
        <v>-</v>
      </c>
      <c r="C176" s="52" t="str">
        <f t="shared" ca="1" si="0"/>
        <v>-</v>
      </c>
      <c r="D176" s="38" t="str">
        <f ca="1">IF(INDIRECT("危废转移及释放!H14")="",IF(INDIRECT("危废转移及释放!A14")="","-","N/A"),INDIRECT("危废转移及释放!H14"))</f>
        <v>-</v>
      </c>
      <c r="E176" s="13" t="s">
        <v>954</v>
      </c>
      <c r="F176" s="38" t="str">
        <f ca="1">IF(INDIRECT("危废转移及释放!A14")="","-",IF(ISNA(VLOOKUP(INDIRECT("危废转移及释放!J14"),企业基本信息!$A$114:$B$124,2,FALSE)),"N/A",VLOOKUP(INDIRECT("危废转移及释放!J14"),企业基本信息!$A$114:$B$124,2,FALSE)))</f>
        <v>-</v>
      </c>
      <c r="G176" s="38" t="str">
        <f ca="1">IF(INDIRECT("危废转移及释放!A14")="","-",IF(ISNA(VLOOKUP(INDIRECT("危废转移及释放!K14"),企业基本信息!$A$139:$B$144,2,FALSE)),"N/A",VLOOKUP(INDIRECT("危废转移及释放!K14"),企业基本信息!$A$139:$B$144,2,FALSE)))</f>
        <v>-</v>
      </c>
    </row>
    <row r="177" spans="1:7" ht="15.5" thickBot="1">
      <c r="A177" s="40" t="str">
        <f t="shared" ca="1" si="0"/>
        <v>-</v>
      </c>
      <c r="B177" s="225" t="str">
        <f t="shared" ca="1" si="0"/>
        <v>-</v>
      </c>
      <c r="C177" s="52" t="str">
        <f t="shared" ca="1" si="0"/>
        <v>-</v>
      </c>
      <c r="D177" s="38" t="str">
        <f ca="1">IF(INDIRECT("危废转移及释放!H15")="",IF(INDIRECT("危废转移及释放!A15")="","-","N/A"),INDIRECT("危废转移及释放!H15"))</f>
        <v>-</v>
      </c>
      <c r="E177" s="13" t="s">
        <v>954</v>
      </c>
      <c r="F177" s="38" t="str">
        <f ca="1">IF(INDIRECT("危废转移及释放!A15")="","-",IF(ISNA(VLOOKUP(INDIRECT("危废转移及释放!J15"),企业基本信息!$A$114:$B$124,2,FALSE)),"N/A",VLOOKUP(INDIRECT("危废转移及释放!J15"),企业基本信息!$A$114:$B$124,2,FALSE)))</f>
        <v>-</v>
      </c>
      <c r="G177" s="38" t="str">
        <f ca="1">IF(INDIRECT("危废转移及释放!A15")="","-",IF(ISNA(VLOOKUP(INDIRECT("危废转移及释放!K15"),企业基本信息!$A$139:$B$144,2,FALSE)),"N/A",VLOOKUP(INDIRECT("危废转移及释放!K15"),企业基本信息!$A$139:$B$144,2,FALSE)))</f>
        <v>-</v>
      </c>
    </row>
    <row r="178" spans="1:7" ht="15.5" thickBot="1">
      <c r="A178" s="40" t="str">
        <f t="shared" ca="1" si="0"/>
        <v>-</v>
      </c>
      <c r="B178" s="225" t="str">
        <f t="shared" ca="1" si="0"/>
        <v>-</v>
      </c>
      <c r="C178" s="52" t="str">
        <f t="shared" ca="1" si="0"/>
        <v>-</v>
      </c>
      <c r="D178" s="38" t="str">
        <f ca="1">IF(INDIRECT("危废转移及释放!H16")="",IF(INDIRECT("危废转移及释放!A16")="","-","N/A"),INDIRECT("危废转移及释放!H16"))</f>
        <v>-</v>
      </c>
      <c r="E178" s="15" t="s">
        <v>954</v>
      </c>
      <c r="F178" s="38" t="str">
        <f ca="1">IF(INDIRECT("危废转移及释放!A16")="","-",IF(ISNA(VLOOKUP(INDIRECT("危废转移及释放!J16"),企业基本信息!$A$114:$B$124,2,FALSE)),"N/A",VLOOKUP(INDIRECT("危废转移及释放!J16"),企业基本信息!$A$114:$B$124,2,FALSE)))</f>
        <v>-</v>
      </c>
      <c r="G178" s="38" t="str">
        <f ca="1">IF(INDIRECT("危废转移及释放!A16")="","-",IF(ISNA(VLOOKUP(INDIRECT("危废转移及释放!K16"),企业基本信息!$A$139:$B$144,2,FALSE)),"N/A",VLOOKUP(INDIRECT("危废转移及释放!K16"),企业基本信息!$A$139:$B$144,2,FALSE)))</f>
        <v>-</v>
      </c>
    </row>
    <row r="179" spans="1:7" ht="15.5" thickBot="1">
      <c r="A179" s="40" t="str">
        <f t="shared" ca="1" si="0"/>
        <v>-</v>
      </c>
      <c r="B179" s="225" t="str">
        <f t="shared" ca="1" si="0"/>
        <v>-</v>
      </c>
      <c r="C179" s="52" t="str">
        <f t="shared" ca="1" si="0"/>
        <v>-</v>
      </c>
      <c r="D179" s="38" t="str">
        <f ca="1">IF(INDIRECT("危废转移及释放!H17")="",IF(INDIRECT("危废转移及释放!A17")="","-","N/A"),INDIRECT("危废转移及释放!H17"))</f>
        <v>-</v>
      </c>
      <c r="E179" s="13" t="s">
        <v>954</v>
      </c>
      <c r="F179" s="38" t="str">
        <f ca="1">IF(INDIRECT("危废转移及释放!A17")="","-",IF(ISNA(VLOOKUP(INDIRECT("危废转移及释放!J17"),企业基本信息!$A$114:$B$124,2,FALSE)),"N/A",VLOOKUP(INDIRECT("危废转移及释放!J17"),企业基本信息!$A$114:$B$124,2,FALSE)))</f>
        <v>-</v>
      </c>
      <c r="G179" s="38" t="str">
        <f ca="1">IF(INDIRECT("危废转移及释放!A17")="","-",IF(ISNA(VLOOKUP(INDIRECT("危废转移及释放!K17"),企业基本信息!$A$139:$B$144,2,FALSE)),"N/A",VLOOKUP(INDIRECT("危废转移及释放!K17"),企业基本信息!$A$139:$B$144,2,FALSE)))</f>
        <v>-</v>
      </c>
    </row>
    <row r="180" spans="1:7" ht="15.5" thickBot="1">
      <c r="A180" s="40" t="str">
        <f t="shared" ca="1" si="0"/>
        <v>-</v>
      </c>
      <c r="B180" s="225" t="str">
        <f t="shared" ca="1" si="0"/>
        <v>-</v>
      </c>
      <c r="C180" s="52" t="str">
        <f t="shared" ca="1" si="0"/>
        <v>-</v>
      </c>
      <c r="D180" s="38" t="str">
        <f ca="1">IF(INDIRECT("危废转移及释放!H18")="",IF(INDIRECT("危废转移及释放!A18")="","-","N/A"),INDIRECT("危废转移及释放!H18"))</f>
        <v>-</v>
      </c>
      <c r="E180" s="13" t="s">
        <v>954</v>
      </c>
      <c r="F180" s="38" t="str">
        <f ca="1">IF(INDIRECT("危废转移及释放!A18")="","-",IF(ISNA(VLOOKUP(INDIRECT("危废转移及释放!J18"),企业基本信息!$A$114:$B$124,2,FALSE)),"N/A",VLOOKUP(INDIRECT("危废转移及释放!J18"),企业基本信息!$A$114:$B$124,2,FALSE)))</f>
        <v>-</v>
      </c>
      <c r="G180" s="38" t="str">
        <f ca="1">IF(INDIRECT("危废转移及释放!A18")="","-",IF(ISNA(VLOOKUP(INDIRECT("危废转移及释放!K18"),企业基本信息!$A$139:$B$144,2,FALSE)),"N/A",VLOOKUP(INDIRECT("危废转移及释放!K18"),企业基本信息!$A$139:$B$144,2,FALSE)))</f>
        <v>-</v>
      </c>
    </row>
    <row r="181" spans="1:7" ht="15.5" thickBot="1">
      <c r="A181" s="40" t="str">
        <f t="shared" ca="1" si="0"/>
        <v>-</v>
      </c>
      <c r="B181" s="225" t="str">
        <f t="shared" ca="1" si="0"/>
        <v>-</v>
      </c>
      <c r="C181" s="52" t="str">
        <f t="shared" ca="1" si="0"/>
        <v>-</v>
      </c>
      <c r="D181" s="38" t="str">
        <f ca="1">IF(INDIRECT("危废转移及释放!H19")="",IF(INDIRECT("危废转移及释放!A19")="","-","N/A"),INDIRECT("危废转移及释放!H19"))</f>
        <v>-</v>
      </c>
      <c r="E181" s="13" t="s">
        <v>954</v>
      </c>
      <c r="F181" s="38" t="str">
        <f ca="1">IF(INDIRECT("危废转移及释放!A19")="","-",IF(ISNA(VLOOKUP(INDIRECT("危废转移及释放!J19"),企业基本信息!$A$114:$B$124,2,FALSE)),"N/A",VLOOKUP(INDIRECT("危废转移及释放!J19"),企业基本信息!$A$114:$B$124,2,FALSE)))</f>
        <v>-</v>
      </c>
      <c r="G181" s="38" t="str">
        <f ca="1">IF(INDIRECT("危废转移及释放!A19")="","-",IF(ISNA(VLOOKUP(INDIRECT("危废转移及释放!K19"),企业基本信息!$A$139:$B$144,2,FALSE)),"N/A",VLOOKUP(INDIRECT("危废转移及释放!K19"),企业基本信息!$A$139:$B$144,2,FALSE)))</f>
        <v>-</v>
      </c>
    </row>
    <row r="182" spans="1:7" ht="15.5" thickBot="1">
      <c r="A182" s="40" t="str">
        <f t="shared" ca="1" si="0"/>
        <v>-</v>
      </c>
      <c r="B182" s="225" t="str">
        <f t="shared" ca="1" si="0"/>
        <v>-</v>
      </c>
      <c r="C182" s="52" t="str">
        <f t="shared" ca="1" si="0"/>
        <v>-</v>
      </c>
      <c r="D182" s="38" t="str">
        <f ca="1">IF(INDIRECT("危废转移及释放!H20")="",IF(INDIRECT("危废转移及释放!A20")="","-","N/A"),INDIRECT("危废转移及释放!H20"))</f>
        <v>-</v>
      </c>
      <c r="E182" s="15" t="s">
        <v>954</v>
      </c>
      <c r="F182" s="38" t="str">
        <f ca="1">IF(INDIRECT("危废转移及释放!A20")="","-",IF(ISNA(VLOOKUP(INDIRECT("危废转移及释放!J20"),企业基本信息!$A$114:$B$124,2,FALSE)),"N/A",VLOOKUP(INDIRECT("危废转移及释放!J20"),企业基本信息!$A$114:$B$124,2,FALSE)))</f>
        <v>-</v>
      </c>
      <c r="G182" s="38" t="str">
        <f ca="1">IF(INDIRECT("危废转移及释放!A20")="","-",IF(ISNA(VLOOKUP(INDIRECT("危废转移及释放!K20"),企业基本信息!$A$139:$B$144,2,FALSE)),"N/A",VLOOKUP(INDIRECT("危废转移及释放!K20"),企业基本信息!$A$139:$B$144,2,FALSE)))</f>
        <v>-</v>
      </c>
    </row>
    <row r="183" spans="1:7" ht="15.5" thickBot="1">
      <c r="A183" s="40" t="str">
        <f t="shared" ca="1" si="0"/>
        <v>-</v>
      </c>
      <c r="B183" s="225" t="str">
        <f t="shared" ca="1" si="0"/>
        <v>-</v>
      </c>
      <c r="C183" s="52" t="str">
        <f t="shared" ca="1" si="0"/>
        <v>-</v>
      </c>
      <c r="D183" s="38" t="str">
        <f ca="1">IF(INDIRECT("危废转移及释放!H21")="",IF(INDIRECT("危废转移及释放!A21")="","-","N/A"),INDIRECT("危废转移及释放!H21"))</f>
        <v>-</v>
      </c>
      <c r="E183" s="13" t="s">
        <v>954</v>
      </c>
      <c r="F183" s="38" t="str">
        <f ca="1">IF(INDIRECT("危废转移及释放!A21")="","-",IF(ISNA(VLOOKUP(INDIRECT("危废转移及释放!J21"),企业基本信息!$A$114:$B$124,2,FALSE)),"N/A",VLOOKUP(INDIRECT("危废转移及释放!J21"),企业基本信息!$A$114:$B$124,2,FALSE)))</f>
        <v>-</v>
      </c>
      <c r="G183" s="38" t="str">
        <f ca="1">IF(INDIRECT("危废转移及释放!A21")="","-",IF(ISNA(VLOOKUP(INDIRECT("危废转移及释放!K21"),企业基本信息!$A$139:$B$144,2,FALSE)),"N/A",VLOOKUP(INDIRECT("危废转移及释放!K21"),企业基本信息!$A$139:$B$144,2,FALSE)))</f>
        <v>-</v>
      </c>
    </row>
    <row r="184" spans="1:7" ht="15.5" thickBot="1">
      <c r="A184" s="40" t="str">
        <f t="shared" ca="1" si="0"/>
        <v>-</v>
      </c>
      <c r="B184" s="225" t="str">
        <f t="shared" ca="1" si="0"/>
        <v>-</v>
      </c>
      <c r="C184" s="52" t="str">
        <f t="shared" ca="1" si="0"/>
        <v>-</v>
      </c>
      <c r="D184" s="38" t="str">
        <f ca="1">IF(INDIRECT("危废转移及释放!H22")="",IF(INDIRECT("危废转移及释放!A22")="","-","N/A"),INDIRECT("危废转移及释放!H22"))</f>
        <v>-</v>
      </c>
      <c r="E184" s="13" t="s">
        <v>954</v>
      </c>
      <c r="F184" s="38" t="str">
        <f ca="1">IF(INDIRECT("危废转移及释放!A22")="","-",IF(ISNA(VLOOKUP(INDIRECT("危废转移及释放!J22"),企业基本信息!$A$114:$B$124,2,FALSE)),"N/A",VLOOKUP(INDIRECT("危废转移及释放!J22"),企业基本信息!$A$114:$B$124,2,FALSE)))</f>
        <v>-</v>
      </c>
      <c r="G184" s="38" t="str">
        <f ca="1">IF(INDIRECT("危废转移及释放!A22")="","-",IF(ISNA(VLOOKUP(INDIRECT("危废转移及释放!K22"),企业基本信息!$A$139:$B$144,2,FALSE)),"N/A",VLOOKUP(INDIRECT("危废转移及释放!K22"),企业基本信息!$A$139:$B$144,2,FALSE)))</f>
        <v>-</v>
      </c>
    </row>
    <row r="185" spans="1:7" ht="15.5" thickBot="1">
      <c r="A185" s="40" t="str">
        <f t="shared" ca="1" si="0"/>
        <v>-</v>
      </c>
      <c r="B185" s="225" t="str">
        <f t="shared" ca="1" si="0"/>
        <v>-</v>
      </c>
      <c r="C185" s="52" t="str">
        <f t="shared" ca="1" si="0"/>
        <v>-</v>
      </c>
      <c r="D185" s="38" t="str">
        <f ca="1">IF(INDIRECT("危废转移及释放!H23")="",IF(INDIRECT("危废转移及释放!A23")="","-","N/A"),INDIRECT("危废转移及释放!H23"))</f>
        <v>-</v>
      </c>
      <c r="E185" s="31" t="s">
        <v>954</v>
      </c>
      <c r="F185" s="38" t="str">
        <f ca="1">IF(INDIRECT("危废转移及释放!A23")="","-",IF(ISNA(VLOOKUP(INDIRECT("危废转移及释放!J23"),企业基本信息!$A$114:$B$124,2,FALSE)),"N/A",VLOOKUP(INDIRECT("危废转移及释放!J23"),企业基本信息!$A$114:$B$124,2,FALSE)))</f>
        <v>-</v>
      </c>
      <c r="G185" s="38" t="str">
        <f ca="1">IF(INDIRECT("危废转移及释放!A23")="","-",IF(ISNA(VLOOKUP(INDIRECT("危废转移及释放!K23"),企业基本信息!$A$139:$B$144,2,FALSE)),"N/A",VLOOKUP(INDIRECT("危废转移及释放!K23"),企业基本信息!$A$139:$B$144,2,FALSE)))</f>
        <v>-</v>
      </c>
    </row>
    <row r="186" spans="1:7" ht="15.5" thickBot="1">
      <c r="A186" s="40" t="str">
        <f t="shared" ca="1" si="0"/>
        <v>-</v>
      </c>
      <c r="B186" s="225" t="str">
        <f t="shared" ca="1" si="0"/>
        <v>-</v>
      </c>
      <c r="C186" s="52" t="str">
        <f t="shared" ca="1" si="0"/>
        <v>-</v>
      </c>
      <c r="D186" s="38" t="str">
        <f ca="1">IF(INDIRECT("危废转移及释放!H24")="",IF(INDIRECT("危废转移及释放!A24")="","-","N/A"),INDIRECT("危废转移及释放!H24"))</f>
        <v>-</v>
      </c>
      <c r="E186" s="24" t="s">
        <v>954</v>
      </c>
      <c r="F186" s="38" t="str">
        <f ca="1">IF(INDIRECT("危废转移及释放!A24")="","-",IF(ISNA(VLOOKUP(INDIRECT("危废转移及释放!J24"),企业基本信息!$A$114:$B$124,2,FALSE)),"N/A",VLOOKUP(INDIRECT("危废转移及释放!J24"),企业基本信息!$A$114:$B$124,2,FALSE)))</f>
        <v>-</v>
      </c>
      <c r="G186" s="38" t="str">
        <f ca="1">IF(INDIRECT("危废转移及释放!A24")="","-",IF(ISNA(VLOOKUP(INDIRECT("危废转移及释放!K24"),企业基本信息!$A$139:$B$144,2,FALSE)),"N/A",VLOOKUP(INDIRECT("危废转移及释放!K24"),企业基本信息!$A$139:$B$144,2,FALSE)))</f>
        <v>-</v>
      </c>
    </row>
    <row r="187" spans="1:7">
      <c r="B187" s="22"/>
    </row>
    <row r="188" spans="1:7" ht="17" thickBot="1">
      <c r="A188" s="440" t="s">
        <v>1164</v>
      </c>
      <c r="B188" s="441"/>
    </row>
    <row r="189" spans="1:7" ht="15.5" thickBot="1">
      <c r="A189" s="66" t="s">
        <v>1165</v>
      </c>
      <c r="B189" s="444" t="s">
        <v>1027</v>
      </c>
      <c r="C189" s="445"/>
      <c r="D189" s="66" t="s">
        <v>632</v>
      </c>
      <c r="E189" s="64" t="s">
        <v>568</v>
      </c>
      <c r="F189" s="64" t="s">
        <v>961</v>
      </c>
      <c r="G189" s="64" t="s">
        <v>962</v>
      </c>
    </row>
    <row r="190" spans="1:7" ht="15.5" thickBot="1">
      <c r="A190" s="40" t="str">
        <f t="shared" ref="A190:C204" ca="1" si="1">A154</f>
        <v>-</v>
      </c>
      <c r="B190" s="106" t="str">
        <f t="shared" ca="1" si="1"/>
        <v>-</v>
      </c>
      <c r="C190" s="52" t="str">
        <f t="shared" ca="1" si="1"/>
        <v>-</v>
      </c>
      <c r="D190" s="38" t="str">
        <f ca="1">IF(INDIRECT("危废转移及释放!L10")="",IF(INDIRECT("危废转移及释放!A10")="","-","N/A"),INDIRECT("危废转移及释放!L10"))</f>
        <v>-</v>
      </c>
      <c r="E190" s="18" t="s">
        <v>954</v>
      </c>
      <c r="F190" s="38" t="str">
        <f ca="1">IF(INDIRECT("危废转移及释放!A10")="","-",IF(ISNA(VLOOKUP(INDIRECT("危废转移及释放!N10"),企业基本信息!$A$114:$B$124,2,FALSE)),"N/A",VLOOKUP(INDIRECT("危废转移及释放!N10"),企业基本信息!$A$114:$B$124,2,FALSE)))</f>
        <v>-</v>
      </c>
      <c r="G190" s="38" t="str">
        <f ca="1">IF(INDIRECT("危废转移及释放!A10")="","-",IF(ISNA(VLOOKUP(INDIRECT("危废转移及释放!O10"),企业基本信息!$A$148:$B$151,2,FALSE)),"N/A",VLOOKUP(INDIRECT("危废转移及释放!O10"),企业基本信息!$A$148:$B$151,2,FALSE)))</f>
        <v>-</v>
      </c>
    </row>
    <row r="191" spans="1:7" ht="15.5" thickBot="1">
      <c r="A191" s="40" t="str">
        <f t="shared" ca="1" si="1"/>
        <v>-</v>
      </c>
      <c r="B191" s="106" t="str">
        <f t="shared" ca="1" si="1"/>
        <v>-</v>
      </c>
      <c r="C191" s="52" t="str">
        <f t="shared" ca="1" si="1"/>
        <v>-</v>
      </c>
      <c r="D191" s="38" t="str">
        <f ca="1">IF(INDIRECT("危废转移及释放!L11")="",IF(INDIRECT("危废转移及释放!A11")="","-","N/A"),INDIRECT("危废转移及释放!L11"))</f>
        <v>-</v>
      </c>
      <c r="E191" s="15" t="s">
        <v>954</v>
      </c>
      <c r="F191" s="38" t="str">
        <f ca="1">IF(INDIRECT("危废转移及释放!A11")="","-",IF(ISNA(VLOOKUP(INDIRECT("危废转移及释放!N11"),企业基本信息!$A$114:$B$124,2,FALSE)),"N/A",VLOOKUP(INDIRECT("危废转移及释放!N11"),企业基本信息!$A$114:$B$124,2,FALSE)))</f>
        <v>-</v>
      </c>
      <c r="G191" s="38" t="str">
        <f ca="1">IF(INDIRECT("危废转移及释放!A11")="","-",IF(ISNA(VLOOKUP(INDIRECT("危废转移及释放!O11"),企业基本信息!$A$148:$B$151,2,FALSE)),"N/A",VLOOKUP(INDIRECT("危废转移及释放!O11"),企业基本信息!$A$148:$B$151,2,FALSE)))</f>
        <v>-</v>
      </c>
    </row>
    <row r="192" spans="1:7" ht="15.5" thickBot="1">
      <c r="A192" s="40" t="str">
        <f t="shared" ca="1" si="1"/>
        <v>-</v>
      </c>
      <c r="B192" s="106" t="str">
        <f t="shared" ca="1" si="1"/>
        <v>-</v>
      </c>
      <c r="C192" s="52" t="str">
        <f t="shared" ca="1" si="1"/>
        <v>-</v>
      </c>
      <c r="D192" s="38" t="str">
        <f ca="1">IF(INDIRECT("危废转移及释放!L12")="",IF(INDIRECT("危废转移及释放!A12")="","-","N/A"),INDIRECT("危废转移及释放!L12"))</f>
        <v>-</v>
      </c>
      <c r="E192" s="13" t="s">
        <v>954</v>
      </c>
      <c r="F192" s="38" t="str">
        <f ca="1">IF(INDIRECT("危废转移及释放!A12")="","-",IF(ISNA(VLOOKUP(INDIRECT("危废转移及释放!N12"),企业基本信息!$A$114:$B$124,2,FALSE)),"N/A",VLOOKUP(INDIRECT("危废转移及释放!N12"),企业基本信息!$A$114:$B$124,2,FALSE)))</f>
        <v>-</v>
      </c>
      <c r="G192" s="38" t="str">
        <f ca="1">IF(INDIRECT("危废转移及释放!A12")="","-",IF(ISNA(VLOOKUP(INDIRECT("危废转移及释放!O12"),企业基本信息!$A$148:$B$151,2,FALSE)),"N/A",VLOOKUP(INDIRECT("危废转移及释放!O12"),企业基本信息!$A$148:$B$151,2,FALSE)))</f>
        <v>-</v>
      </c>
    </row>
    <row r="193" spans="1:7" ht="15.5" thickBot="1">
      <c r="A193" s="40" t="str">
        <f t="shared" ca="1" si="1"/>
        <v>-</v>
      </c>
      <c r="B193" s="225" t="str">
        <f t="shared" ca="1" si="1"/>
        <v>-</v>
      </c>
      <c r="C193" s="52" t="str">
        <f t="shared" ca="1" si="1"/>
        <v>-</v>
      </c>
      <c r="D193" s="38" t="str">
        <f ca="1">IF(INDIRECT("危废转移及释放!L13")="",IF(INDIRECT("危废转移及释放!A13")="","-","N/A"),INDIRECT("危废转移及释放!L13"))</f>
        <v>-</v>
      </c>
      <c r="E193" s="15" t="s">
        <v>954</v>
      </c>
      <c r="F193" s="38" t="str">
        <f ca="1">IF(INDIRECT("危废转移及释放!A13")="","-",IF(ISNA(VLOOKUP(INDIRECT("危废转移及释放!N13"),企业基本信息!$A$114:$B$124,2,FALSE)),"N/A",VLOOKUP(INDIRECT("危废转移及释放!N13"),企业基本信息!$A$114:$B$124,2,FALSE)))</f>
        <v>-</v>
      </c>
      <c r="G193" s="38" t="str">
        <f ca="1">IF(INDIRECT("危废转移及释放!A13")="","-",IF(ISNA(VLOOKUP(INDIRECT("危废转移及释放!O13"),企业基本信息!$A$148:$B$151,2,FALSE)),"N/A",VLOOKUP(INDIRECT("危废转移及释放!O13"),企业基本信息!$A$148:$B$151,2,FALSE)))</f>
        <v>-</v>
      </c>
    </row>
    <row r="194" spans="1:7" ht="15.5" thickBot="1">
      <c r="A194" s="40" t="str">
        <f t="shared" ca="1" si="1"/>
        <v>-</v>
      </c>
      <c r="B194" s="225" t="str">
        <f t="shared" ca="1" si="1"/>
        <v>-</v>
      </c>
      <c r="C194" s="52" t="str">
        <f t="shared" ca="1" si="1"/>
        <v>-</v>
      </c>
      <c r="D194" s="38" t="str">
        <f ca="1">IF(INDIRECT("危废转移及释放!L14")="",IF(INDIRECT("危废转移及释放!A14")="","-","N/A"),INDIRECT("危废转移及释放!L14"))</f>
        <v>-</v>
      </c>
      <c r="E194" s="13" t="s">
        <v>954</v>
      </c>
      <c r="F194" s="38" t="str">
        <f ca="1">IF(INDIRECT("危废转移及释放!A14")="","-",IF(ISNA(VLOOKUP(INDIRECT("危废转移及释放!N14"),企业基本信息!$A$114:$B$124,2,FALSE)),"N/A",VLOOKUP(INDIRECT("危废转移及释放!N14"),企业基本信息!$A$114:$B$124,2,FALSE)))</f>
        <v>-</v>
      </c>
      <c r="G194" s="38" t="str">
        <f ca="1">IF(INDIRECT("危废转移及释放!A14")="","-",IF(ISNA(VLOOKUP(INDIRECT("危废转移及释放!O14"),企业基本信息!$A$148:$B$151,2,FALSE)),"N/A",VLOOKUP(INDIRECT("危废转移及释放!O14"),企业基本信息!$A$148:$B$151,2,FALSE)))</f>
        <v>-</v>
      </c>
    </row>
    <row r="195" spans="1:7" ht="15.5" thickBot="1">
      <c r="A195" s="40" t="str">
        <f t="shared" ca="1" si="1"/>
        <v>-</v>
      </c>
      <c r="B195" s="225" t="str">
        <f t="shared" ca="1" si="1"/>
        <v>-</v>
      </c>
      <c r="C195" s="52" t="str">
        <f t="shared" ca="1" si="1"/>
        <v>-</v>
      </c>
      <c r="D195" s="38" t="str">
        <f ca="1">IF(INDIRECT("危废转移及释放!L15")="",IF(INDIRECT("危废转移及释放!A15")="","-","N/A"),INDIRECT("危废转移及释放!L15"))</f>
        <v>-</v>
      </c>
      <c r="E195" s="13" t="s">
        <v>954</v>
      </c>
      <c r="F195" s="38" t="str">
        <f ca="1">IF(INDIRECT("危废转移及释放!A15")="","-",IF(ISNA(VLOOKUP(INDIRECT("危废转移及释放!N15"),企业基本信息!$A$114:$B$124,2,FALSE)),"N/A",VLOOKUP(INDIRECT("危废转移及释放!N15"),企业基本信息!$A$114:$B$124,2,FALSE)))</f>
        <v>-</v>
      </c>
      <c r="G195" s="38" t="str">
        <f ca="1">IF(INDIRECT("危废转移及释放!A15")="","-",IF(ISNA(VLOOKUP(INDIRECT("危废转移及释放!O15"),企业基本信息!$A$148:$B$151,2,FALSE)),"N/A",VLOOKUP(INDIRECT("危废转移及释放!O15"),企业基本信息!$A$148:$B$151,2,FALSE)))</f>
        <v>-</v>
      </c>
    </row>
    <row r="196" spans="1:7" ht="15.5" thickBot="1">
      <c r="A196" s="40" t="str">
        <f t="shared" ca="1" si="1"/>
        <v>-</v>
      </c>
      <c r="B196" s="225" t="str">
        <f t="shared" ca="1" si="1"/>
        <v>-</v>
      </c>
      <c r="C196" s="52" t="str">
        <f t="shared" ca="1" si="1"/>
        <v>-</v>
      </c>
      <c r="D196" s="38" t="str">
        <f ca="1">IF(INDIRECT("危废转移及释放!L16")="",IF(INDIRECT("危废转移及释放!A16")="","-","N/A"),INDIRECT("危废转移及释放!L16"))</f>
        <v>-</v>
      </c>
      <c r="E196" s="15" t="s">
        <v>954</v>
      </c>
      <c r="F196" s="38" t="str">
        <f ca="1">IF(INDIRECT("危废转移及释放!A16")="","-",IF(ISNA(VLOOKUP(INDIRECT("危废转移及释放!N16"),企业基本信息!$A$114:$B$124,2,FALSE)),"N/A",VLOOKUP(INDIRECT("危废转移及释放!N16"),企业基本信息!$A$114:$B$124,2,FALSE)))</f>
        <v>-</v>
      </c>
      <c r="G196" s="38" t="str">
        <f ca="1">IF(INDIRECT("危废转移及释放!A16")="","-",IF(ISNA(VLOOKUP(INDIRECT("危废转移及释放!O16"),企业基本信息!$A$148:$B$151,2,FALSE)),"N/A",VLOOKUP(INDIRECT("危废转移及释放!O16"),企业基本信息!$A$148:$B$151,2,FALSE)))</f>
        <v>-</v>
      </c>
    </row>
    <row r="197" spans="1:7" ht="15.5" thickBot="1">
      <c r="A197" s="40" t="str">
        <f t="shared" ca="1" si="1"/>
        <v>-</v>
      </c>
      <c r="B197" s="225" t="str">
        <f t="shared" ca="1" si="1"/>
        <v>-</v>
      </c>
      <c r="C197" s="52" t="str">
        <f t="shared" ca="1" si="1"/>
        <v>-</v>
      </c>
      <c r="D197" s="38" t="str">
        <f ca="1">IF(INDIRECT("危废转移及释放!L17")="",IF(INDIRECT("危废转移及释放!A17")="","-","N/A"),INDIRECT("危废转移及释放!L17"))</f>
        <v>-</v>
      </c>
      <c r="E197" s="13" t="s">
        <v>954</v>
      </c>
      <c r="F197" s="38" t="str">
        <f ca="1">IF(INDIRECT("危废转移及释放!A17")="","-",IF(ISNA(VLOOKUP(INDIRECT("危废转移及释放!N17"),企业基本信息!$A$114:$B$124,2,FALSE)),"N/A",VLOOKUP(INDIRECT("危废转移及释放!N17"),企业基本信息!$A$114:$B$124,2,FALSE)))</f>
        <v>-</v>
      </c>
      <c r="G197" s="38" t="str">
        <f ca="1">IF(INDIRECT("危废转移及释放!A17")="","-",IF(ISNA(VLOOKUP(INDIRECT("危废转移及释放!O17"),企业基本信息!$A$148:$B$151,2,FALSE)),"N/A",VLOOKUP(INDIRECT("危废转移及释放!O17"),企业基本信息!$A$148:$B$151,2,FALSE)))</f>
        <v>-</v>
      </c>
    </row>
    <row r="198" spans="1:7" ht="15.5" thickBot="1">
      <c r="A198" s="40" t="str">
        <f t="shared" ca="1" si="1"/>
        <v>-</v>
      </c>
      <c r="B198" s="225" t="str">
        <f t="shared" ca="1" si="1"/>
        <v>-</v>
      </c>
      <c r="C198" s="52" t="str">
        <f t="shared" ca="1" si="1"/>
        <v>-</v>
      </c>
      <c r="D198" s="38" t="str">
        <f ca="1">IF(INDIRECT("危废转移及释放!L18")="",IF(INDIRECT("危废转移及释放!A18")="","-","N/A"),INDIRECT("危废转移及释放!L18"))</f>
        <v>-</v>
      </c>
      <c r="E198" s="13" t="s">
        <v>954</v>
      </c>
      <c r="F198" s="38" t="str">
        <f ca="1">IF(INDIRECT("危废转移及释放!A18")="","-",IF(ISNA(VLOOKUP(INDIRECT("危废转移及释放!N18"),企业基本信息!$A$114:$B$124,2,FALSE)),"N/A",VLOOKUP(INDIRECT("危废转移及释放!N18"),企业基本信息!$A$114:$B$124,2,FALSE)))</f>
        <v>-</v>
      </c>
      <c r="G198" s="38" t="str">
        <f ca="1">IF(INDIRECT("危废转移及释放!A18")="","-",IF(ISNA(VLOOKUP(INDIRECT("危废转移及释放!O18"),企业基本信息!$A$148:$B$151,2,FALSE)),"N/A",VLOOKUP(INDIRECT("危废转移及释放!O18"),企业基本信息!$A$148:$B$151,2,FALSE)))</f>
        <v>-</v>
      </c>
    </row>
    <row r="199" spans="1:7" ht="15.5" thickBot="1">
      <c r="A199" s="40" t="str">
        <f t="shared" ca="1" si="1"/>
        <v>-</v>
      </c>
      <c r="B199" s="225" t="str">
        <f t="shared" ca="1" si="1"/>
        <v>-</v>
      </c>
      <c r="C199" s="52" t="str">
        <f t="shared" ca="1" si="1"/>
        <v>-</v>
      </c>
      <c r="D199" s="38" t="str">
        <f ca="1">IF(INDIRECT("危废转移及释放!L19")="",IF(INDIRECT("危废转移及释放!A19")="","-","N/A"),INDIRECT("危废转移及释放!L19"))</f>
        <v>-</v>
      </c>
      <c r="E199" s="13" t="s">
        <v>954</v>
      </c>
      <c r="F199" s="38" t="str">
        <f ca="1">IF(INDIRECT("危废转移及释放!A19")="","-",IF(ISNA(VLOOKUP(INDIRECT("危废转移及释放!N19"),企业基本信息!$A$114:$B$124,2,FALSE)),"N/A",VLOOKUP(INDIRECT("危废转移及释放!N19"),企业基本信息!$A$114:$B$124,2,FALSE)))</f>
        <v>-</v>
      </c>
      <c r="G199" s="38" t="str">
        <f ca="1">IF(INDIRECT("危废转移及释放!A19")="","-",IF(ISNA(VLOOKUP(INDIRECT("危废转移及释放!O19"),企业基本信息!$A$148:$B$151,2,FALSE)),"N/A",VLOOKUP(INDIRECT("危废转移及释放!O19"),企业基本信息!$A$148:$B$151,2,FALSE)))</f>
        <v>-</v>
      </c>
    </row>
    <row r="200" spans="1:7" ht="15.5" thickBot="1">
      <c r="A200" s="40" t="str">
        <f t="shared" ca="1" si="1"/>
        <v>-</v>
      </c>
      <c r="B200" s="225" t="str">
        <f t="shared" ca="1" si="1"/>
        <v>-</v>
      </c>
      <c r="C200" s="52" t="str">
        <f t="shared" ca="1" si="1"/>
        <v>-</v>
      </c>
      <c r="D200" s="38" t="str">
        <f ca="1">IF(INDIRECT("危废转移及释放!L20")="",IF(INDIRECT("危废转移及释放!A20")="","-","N/A"),INDIRECT("危废转移及释放!L20"))</f>
        <v>-</v>
      </c>
      <c r="E200" s="15" t="s">
        <v>954</v>
      </c>
      <c r="F200" s="38" t="str">
        <f ca="1">IF(INDIRECT("危废转移及释放!A20")="","-",IF(ISNA(VLOOKUP(INDIRECT("危废转移及释放!N20"),企业基本信息!$A$114:$B$124,2,FALSE)),"N/A",VLOOKUP(INDIRECT("危废转移及释放!N20"),企业基本信息!$A$114:$B$124,2,FALSE)))</f>
        <v>-</v>
      </c>
      <c r="G200" s="38" t="str">
        <f ca="1">IF(INDIRECT("危废转移及释放!A20")="","-",IF(ISNA(VLOOKUP(INDIRECT("危废转移及释放!O20"),企业基本信息!$A$148:$B$151,2,FALSE)),"N/A",VLOOKUP(INDIRECT("危废转移及释放!O20"),企业基本信息!$A$148:$B$151,2,FALSE)))</f>
        <v>-</v>
      </c>
    </row>
    <row r="201" spans="1:7" ht="15.5" thickBot="1">
      <c r="A201" s="40" t="str">
        <f t="shared" ca="1" si="1"/>
        <v>-</v>
      </c>
      <c r="B201" s="225" t="str">
        <f t="shared" ca="1" si="1"/>
        <v>-</v>
      </c>
      <c r="C201" s="52" t="str">
        <f t="shared" ca="1" si="1"/>
        <v>-</v>
      </c>
      <c r="D201" s="38" t="str">
        <f ca="1">IF(INDIRECT("危废转移及释放!L21")="",IF(INDIRECT("危废转移及释放!A21")="","-","N/A"),INDIRECT("危废转移及释放!L21"))</f>
        <v>-</v>
      </c>
      <c r="E201" s="13" t="s">
        <v>954</v>
      </c>
      <c r="F201" s="38" t="str">
        <f ca="1">IF(INDIRECT("危废转移及释放!A21")="","-",IF(ISNA(VLOOKUP(INDIRECT("危废转移及释放!N21"),企业基本信息!$A$114:$B$124,2,FALSE)),"N/A",VLOOKUP(INDIRECT("危废转移及释放!N21"),企业基本信息!$A$114:$B$124,2,FALSE)))</f>
        <v>-</v>
      </c>
      <c r="G201" s="38" t="str">
        <f ca="1">IF(INDIRECT("危废转移及释放!A21")="","-",IF(ISNA(VLOOKUP(INDIRECT("危废转移及释放!O21"),企业基本信息!$A$148:$B$151,2,FALSE)),"N/A",VLOOKUP(INDIRECT("危废转移及释放!O21"),企业基本信息!$A$148:$B$151,2,FALSE)))</f>
        <v>-</v>
      </c>
    </row>
    <row r="202" spans="1:7" ht="15.5" thickBot="1">
      <c r="A202" s="40" t="str">
        <f t="shared" ca="1" si="1"/>
        <v>-</v>
      </c>
      <c r="B202" s="225" t="str">
        <f t="shared" ca="1" si="1"/>
        <v>-</v>
      </c>
      <c r="C202" s="52" t="str">
        <f t="shared" ca="1" si="1"/>
        <v>-</v>
      </c>
      <c r="D202" s="38" t="str">
        <f ca="1">IF(INDIRECT("危废转移及释放!L22")="",IF(INDIRECT("危废转移及释放!A22")="","-","N/A"),INDIRECT("危废转移及释放!L22"))</f>
        <v>-</v>
      </c>
      <c r="E202" s="13" t="s">
        <v>954</v>
      </c>
      <c r="F202" s="38" t="str">
        <f ca="1">IF(INDIRECT("危废转移及释放!A22")="","-",IF(ISNA(VLOOKUP(INDIRECT("危废转移及释放!N22"),企业基本信息!$A$114:$B$124,2,FALSE)),"N/A",VLOOKUP(INDIRECT("危废转移及释放!N22"),企业基本信息!$A$114:$B$124,2,FALSE)))</f>
        <v>-</v>
      </c>
      <c r="G202" s="38" t="str">
        <f ca="1">IF(INDIRECT("危废转移及释放!A22")="","-",IF(ISNA(VLOOKUP(INDIRECT("危废转移及释放!O22"),企业基本信息!$A$148:$B$151,2,FALSE)),"N/A",VLOOKUP(INDIRECT("危废转移及释放!O22"),企业基本信息!$A$148:$B$151,2,FALSE)))</f>
        <v>-</v>
      </c>
    </row>
    <row r="203" spans="1:7" ht="15.5" thickBot="1">
      <c r="A203" s="40" t="str">
        <f t="shared" ca="1" si="1"/>
        <v>-</v>
      </c>
      <c r="B203" s="225" t="str">
        <f t="shared" ca="1" si="1"/>
        <v>-</v>
      </c>
      <c r="C203" s="52" t="str">
        <f t="shared" ca="1" si="1"/>
        <v>-</v>
      </c>
      <c r="D203" s="38" t="str">
        <f ca="1">IF(INDIRECT("危废转移及释放!L23")="",IF(INDIRECT("危废转移及释放!A23")="","-","N/A"),INDIRECT("危废转移及释放!L23"))</f>
        <v>-</v>
      </c>
      <c r="E203" s="31" t="s">
        <v>954</v>
      </c>
      <c r="F203" s="38" t="str">
        <f ca="1">IF(INDIRECT("危废转移及释放!A23")="","-",IF(ISNA(VLOOKUP(INDIRECT("危废转移及释放!N23"),企业基本信息!$A$114:$B$124,2,FALSE)),"N/A",VLOOKUP(INDIRECT("危废转移及释放!N23"),企业基本信息!$A$114:$B$124,2,FALSE)))</f>
        <v>-</v>
      </c>
      <c r="G203" s="38" t="str">
        <f ca="1">IF(INDIRECT("危废转移及释放!A23")="","-",IF(ISNA(VLOOKUP(INDIRECT("危废转移及释放!O23"),企业基本信息!$A$148:$B$151,2,FALSE)),"N/A",VLOOKUP(INDIRECT("危废转移及释放!O23"),企业基本信息!$A$148:$B$151,2,FALSE)))</f>
        <v>-</v>
      </c>
    </row>
    <row r="204" spans="1:7" ht="15.5" thickBot="1">
      <c r="A204" s="40" t="str">
        <f t="shared" ca="1" si="1"/>
        <v>-</v>
      </c>
      <c r="B204" s="225" t="str">
        <f t="shared" ca="1" si="1"/>
        <v>-</v>
      </c>
      <c r="C204" s="52" t="str">
        <f t="shared" ca="1" si="1"/>
        <v>-</v>
      </c>
      <c r="D204" s="38" t="str">
        <f ca="1">IF(INDIRECT("危废转移及释放!L24")="",IF(INDIRECT("危废转移及释放!A24")="","-","N/A"),INDIRECT("危废转移及释放!L24"))</f>
        <v>-</v>
      </c>
      <c r="E204" s="24" t="s">
        <v>954</v>
      </c>
      <c r="F204" s="38" t="str">
        <f ca="1">IF(INDIRECT("危废转移及释放!A24")="","-",IF(ISNA(VLOOKUP(INDIRECT("危废转移及释放!N24"),企业基本信息!$A$114:$B$124,2,FALSE)),"N/A",VLOOKUP(INDIRECT("危废转移及释放!N24"),企业基本信息!$A$114:$B$124,2,FALSE)))</f>
        <v>-</v>
      </c>
      <c r="G204" s="38" t="str">
        <f ca="1">IF(INDIRECT("危废转移及释放!A24")="","-",IF(ISNA(VLOOKUP(INDIRECT("危废转移及释放!O24"),企业基本信息!$A$148:$B$151,2,FALSE)),"N/A",VLOOKUP(INDIRECT("危废转移及释放!O24"),企业基本信息!$A$148:$B$151,2,FALSE)))</f>
        <v>-</v>
      </c>
    </row>
    <row r="205" spans="1:7" ht="17" thickBot="1"/>
    <row r="206" spans="1:7" ht="17" thickBot="1">
      <c r="A206" s="442" t="s">
        <v>955</v>
      </c>
      <c r="B206" s="443"/>
      <c r="C206" s="21"/>
      <c r="D206" s="21"/>
      <c r="E206" s="17"/>
      <c r="F206" s="17"/>
    </row>
    <row r="207" spans="1:7" ht="15">
      <c r="A207" s="433" t="s">
        <v>956</v>
      </c>
      <c r="B207" s="447" t="str">
        <f ca="1">IF(INDIRECT("补充信息!B3")="","-",INDIRECT("补充信息!B3"))</f>
        <v>-</v>
      </c>
      <c r="C207" s="448"/>
      <c r="D207" s="448"/>
      <c r="E207" s="448"/>
      <c r="F207" s="448"/>
      <c r="G207" s="449"/>
    </row>
    <row r="208" spans="1:7" ht="15">
      <c r="A208" s="434"/>
      <c r="B208" s="450"/>
      <c r="C208" s="451"/>
      <c r="D208" s="451"/>
      <c r="E208" s="451"/>
      <c r="F208" s="451"/>
      <c r="G208" s="452"/>
    </row>
    <row r="209" spans="1:7" ht="15">
      <c r="A209" s="434"/>
      <c r="B209" s="450"/>
      <c r="C209" s="451"/>
      <c r="D209" s="451"/>
      <c r="E209" s="451"/>
      <c r="F209" s="451"/>
      <c r="G209" s="452"/>
    </row>
    <row r="210" spans="1:7" ht="15">
      <c r="A210" s="434"/>
      <c r="B210" s="450"/>
      <c r="C210" s="451"/>
      <c r="D210" s="451"/>
      <c r="E210" s="451"/>
      <c r="F210" s="451"/>
      <c r="G210" s="452"/>
    </row>
    <row r="211" spans="1:7" ht="15">
      <c r="A211" s="434"/>
      <c r="B211" s="450"/>
      <c r="C211" s="451"/>
      <c r="D211" s="451"/>
      <c r="E211" s="451"/>
      <c r="F211" s="451"/>
      <c r="G211" s="452"/>
    </row>
    <row r="212" spans="1:7" ht="15">
      <c r="A212" s="434"/>
      <c r="B212" s="450"/>
      <c r="C212" s="451"/>
      <c r="D212" s="451"/>
      <c r="E212" s="451"/>
      <c r="F212" s="451"/>
      <c r="G212" s="452"/>
    </row>
    <row r="213" spans="1:7" ht="15.5" thickBot="1">
      <c r="A213" s="434"/>
      <c r="B213" s="453"/>
      <c r="C213" s="454"/>
      <c r="D213" s="454"/>
      <c r="E213" s="454"/>
      <c r="F213" s="454"/>
      <c r="G213" s="455"/>
    </row>
    <row r="214" spans="1:7" ht="15">
      <c r="A214" s="437" t="s">
        <v>957</v>
      </c>
      <c r="B214" s="456" t="str">
        <f ca="1">IF(INDIRECT("补充信息!B11")="","-",INDIRECT("补充信息!B11"))</f>
        <v>-</v>
      </c>
      <c r="C214" s="457"/>
      <c r="D214" s="457"/>
      <c r="E214" s="457"/>
      <c r="F214" s="457"/>
      <c r="G214" s="458"/>
    </row>
    <row r="215" spans="1:7" ht="15">
      <c r="A215" s="438"/>
      <c r="B215" s="459"/>
      <c r="C215" s="460"/>
      <c r="D215" s="460"/>
      <c r="E215" s="460"/>
      <c r="F215" s="460"/>
      <c r="G215" s="461"/>
    </row>
    <row r="216" spans="1:7" ht="15">
      <c r="A216" s="438"/>
      <c r="B216" s="459"/>
      <c r="C216" s="460"/>
      <c r="D216" s="460"/>
      <c r="E216" s="460"/>
      <c r="F216" s="460"/>
      <c r="G216" s="461"/>
    </row>
    <row r="217" spans="1:7" ht="15.5" thickBot="1">
      <c r="A217" s="439"/>
      <c r="B217" s="459"/>
      <c r="C217" s="460"/>
      <c r="D217" s="460"/>
      <c r="E217" s="460"/>
      <c r="F217" s="460"/>
      <c r="G217" s="461"/>
    </row>
  </sheetData>
  <sheetProtection algorithmName="SHA-512" hashValue="u1Fb2SRFtvaiIjqmwhRN5DUFmElxRHq/K+iWgcScpHvLfCEMmKbG/ZtGD+/pQIfE0JmX+V1UhWWbiMUoNmjE2g==" saltValue="ZcdRP24k74a4Q3F1tKxSbQ==" spinCount="100000" sheet="1" objects="1" scenarios="1" selectLockedCells="1"/>
  <mergeCells count="42">
    <mergeCell ref="A56:B56"/>
    <mergeCell ref="A96:B96"/>
    <mergeCell ref="A66:B66"/>
    <mergeCell ref="A1:B1"/>
    <mergeCell ref="A37:B37"/>
    <mergeCell ref="B13:G13"/>
    <mergeCell ref="B12:G12"/>
    <mergeCell ref="C6:C7"/>
    <mergeCell ref="B6:B7"/>
    <mergeCell ref="A6:A7"/>
    <mergeCell ref="F8:G8"/>
    <mergeCell ref="F9:G9"/>
    <mergeCell ref="D8:E8"/>
    <mergeCell ref="D9:E9"/>
    <mergeCell ref="A8:A9"/>
    <mergeCell ref="C2:C3"/>
    <mergeCell ref="D3:E3"/>
    <mergeCell ref="F3:G3"/>
    <mergeCell ref="A4:A5"/>
    <mergeCell ref="D2:E2"/>
    <mergeCell ref="F2:G2"/>
    <mergeCell ref="B14:G14"/>
    <mergeCell ref="A16:B16"/>
    <mergeCell ref="A207:A213"/>
    <mergeCell ref="A113:B113"/>
    <mergeCell ref="A214:A217"/>
    <mergeCell ref="A152:B152"/>
    <mergeCell ref="A206:B206"/>
    <mergeCell ref="B153:C153"/>
    <mergeCell ref="B171:C171"/>
    <mergeCell ref="B189:C189"/>
    <mergeCell ref="A170:B170"/>
    <mergeCell ref="A188:B188"/>
    <mergeCell ref="B207:G213"/>
    <mergeCell ref="B214:G217"/>
    <mergeCell ref="A144:B144"/>
    <mergeCell ref="A104:B104"/>
    <mergeCell ref="B11:C11"/>
    <mergeCell ref="B10:G10"/>
    <mergeCell ref="E4:G4"/>
    <mergeCell ref="E5:G5"/>
    <mergeCell ref="E11:G11"/>
  </mergeCells>
  <phoneticPr fontId="28" type="noConversion"/>
  <conditionalFormatting sqref="B19:B21 I90 I92:I95 D172:D186 F172:G186 D190:D204 F190:G204 B58 B60:B63 D154:G168 D51 C68:C87 B107 C115:C138 E115:G115 D19:D34 D42 E68:G68 B23:B34 G89:G92 G69:G87 E69:F93 E116:E141 F116:G138">
    <cfRule type="cellIs" dxfId="68" priority="283" operator="equal">
      <formula>"N/A"</formula>
    </cfRule>
  </conditionalFormatting>
  <conditionalFormatting sqref="H58">
    <cfRule type="cellIs" dxfId="67" priority="279" operator="equal">
      <formula>"N/A"</formula>
    </cfRule>
  </conditionalFormatting>
  <conditionalFormatting sqref="I64:I65">
    <cfRule type="cellIs" dxfId="66" priority="278" operator="equal">
      <formula>"N/A"</formula>
    </cfRule>
  </conditionalFormatting>
  <conditionalFormatting sqref="K172:K178 K186">
    <cfRule type="cellIs" dxfId="65" priority="237" operator="equal">
      <formula>"N/A"</formula>
    </cfRule>
    <cfRule type="cellIs" dxfId="64" priority="238" operator="equal">
      <formula>"""N/A"""</formula>
    </cfRule>
  </conditionalFormatting>
  <conditionalFormatting sqref="K179:K182">
    <cfRule type="cellIs" dxfId="63" priority="235" operator="equal">
      <formula>"N/A"</formula>
    </cfRule>
    <cfRule type="cellIs" dxfId="62" priority="236" operator="equal">
      <formula>"""N/A"""</formula>
    </cfRule>
  </conditionalFormatting>
  <conditionalFormatting sqref="I106">
    <cfRule type="cellIs" dxfId="61" priority="183" operator="equal">
      <formula>"N/A"</formula>
    </cfRule>
  </conditionalFormatting>
  <conditionalFormatting sqref="D18">
    <cfRule type="cellIs" dxfId="60" priority="155" operator="equal">
      <formula>"N/A"</formula>
    </cfRule>
  </conditionalFormatting>
  <conditionalFormatting sqref="B59">
    <cfRule type="cellIs" dxfId="59" priority="130" operator="equal">
      <formula>"N/A"</formula>
    </cfRule>
  </conditionalFormatting>
  <conditionalFormatting sqref="B59">
    <cfRule type="cellIs" dxfId="58" priority="132" operator="equal">
      <formula>"N/A"</formula>
    </cfRule>
  </conditionalFormatting>
  <conditionalFormatting sqref="B59">
    <cfRule type="cellIs" dxfId="57" priority="131" operator="equal">
      <formula>"N/A"</formula>
    </cfRule>
  </conditionalFormatting>
  <conditionalFormatting sqref="B97">
    <cfRule type="cellIs" dxfId="56" priority="105" operator="equal">
      <formula>"N/A"</formula>
    </cfRule>
  </conditionalFormatting>
  <conditionalFormatting sqref="B97">
    <cfRule type="cellIs" dxfId="55" priority="104" operator="equal">
      <formula>"N/A"</formula>
    </cfRule>
  </conditionalFormatting>
  <conditionalFormatting sqref="D97">
    <cfRule type="cellIs" dxfId="54" priority="103" operator="equal">
      <formula>"N/A"</formula>
    </cfRule>
  </conditionalFormatting>
  <conditionalFormatting sqref="D97">
    <cfRule type="cellIs" dxfId="53" priority="102" operator="equal">
      <formula>"N/A"</formula>
    </cfRule>
  </conditionalFormatting>
  <conditionalFormatting sqref="F97">
    <cfRule type="cellIs" dxfId="52" priority="101" operator="equal">
      <formula>"N/A"</formula>
    </cfRule>
  </conditionalFormatting>
  <conditionalFormatting sqref="F97">
    <cfRule type="cellIs" dxfId="51" priority="100" operator="equal">
      <formula>"N/A"</formula>
    </cfRule>
  </conditionalFormatting>
  <conditionalFormatting sqref="B100:B101">
    <cfRule type="cellIs" dxfId="50" priority="96" operator="equal">
      <formula>"N/A"</formula>
    </cfRule>
  </conditionalFormatting>
  <conditionalFormatting sqref="B100:B101">
    <cfRule type="cellIs" dxfId="49" priority="95" operator="equal">
      <formula>"N/A"</formula>
    </cfRule>
  </conditionalFormatting>
  <conditionalFormatting sqref="B106">
    <cfRule type="cellIs" dxfId="48" priority="88" operator="equal">
      <formula>"N/A"</formula>
    </cfRule>
  </conditionalFormatting>
  <conditionalFormatting sqref="D100:E101">
    <cfRule type="cellIs" dxfId="47" priority="92" operator="equal">
      <formula>"N/A"</formula>
    </cfRule>
  </conditionalFormatting>
  <conditionalFormatting sqref="B106">
    <cfRule type="cellIs" dxfId="46" priority="89" operator="equal">
      <formula>"N/A"</formula>
    </cfRule>
  </conditionalFormatting>
  <conditionalFormatting sqref="B146:B149">
    <cfRule type="cellIs" dxfId="45" priority="76" operator="equal">
      <formula>"N/A"</formula>
    </cfRule>
  </conditionalFormatting>
  <conditionalFormatting sqref="B146:B149">
    <cfRule type="cellIs" dxfId="44" priority="77" operator="equal">
      <formula>"N/A"</formula>
    </cfRule>
  </conditionalFormatting>
  <conditionalFormatting sqref="D146:D148">
    <cfRule type="cellIs" dxfId="43" priority="75" operator="equal">
      <formula>"N/A"</formula>
    </cfRule>
  </conditionalFormatting>
  <conditionalFormatting sqref="E11">
    <cfRule type="cellIs" dxfId="42" priority="62" operator="equal">
      <formula>"N/A"</formula>
    </cfRule>
  </conditionalFormatting>
  <conditionalFormatting sqref="E11">
    <cfRule type="cellIs" dxfId="41" priority="64" operator="equal">
      <formula>"N/A"</formula>
    </cfRule>
  </conditionalFormatting>
  <conditionalFormatting sqref="E11">
    <cfRule type="cellIs" dxfId="40" priority="63" operator="equal">
      <formula>"N/A"</formula>
    </cfRule>
  </conditionalFormatting>
  <conditionalFormatting sqref="D3">
    <cfRule type="cellIs" dxfId="39" priority="55" operator="equal">
      <formula>"N/A"</formula>
    </cfRule>
  </conditionalFormatting>
  <conditionalFormatting sqref="D3">
    <cfRule type="cellIs" dxfId="38" priority="57" operator="equal">
      <formula>"N/A"</formula>
    </cfRule>
  </conditionalFormatting>
  <conditionalFormatting sqref="D3">
    <cfRule type="cellIs" dxfId="37" priority="56" operator="equal">
      <formula>"N/A"</formula>
    </cfRule>
  </conditionalFormatting>
  <conditionalFormatting sqref="B5">
    <cfRule type="cellIs" dxfId="36" priority="54" operator="equal">
      <formula>"N/A"</formula>
    </cfRule>
  </conditionalFormatting>
  <conditionalFormatting sqref="C5">
    <cfRule type="cellIs" dxfId="35" priority="53" operator="equal">
      <formula>"N/A"</formula>
    </cfRule>
  </conditionalFormatting>
  <conditionalFormatting sqref="D5">
    <cfRule type="cellIs" dxfId="34" priority="52" operator="equal">
      <formula>"N/A"</formula>
    </cfRule>
  </conditionalFormatting>
  <conditionalFormatting sqref="B6">
    <cfRule type="cellIs" dxfId="33" priority="50" operator="equal">
      <formula>"N/A"</formula>
    </cfRule>
  </conditionalFormatting>
  <conditionalFormatting sqref="B9">
    <cfRule type="cellIs" dxfId="32" priority="49" operator="equal">
      <formula>"N/A"</formula>
    </cfRule>
  </conditionalFormatting>
  <conditionalFormatting sqref="C88:C93">
    <cfRule type="cellIs" dxfId="31" priority="33" operator="equal">
      <formula>"N/A"</formula>
    </cfRule>
  </conditionalFormatting>
  <conditionalFormatting sqref="G93">
    <cfRule type="cellIs" dxfId="30" priority="32" operator="equal">
      <formula>"N/A"</formula>
    </cfRule>
  </conditionalFormatting>
  <conditionalFormatting sqref="G88">
    <cfRule type="cellIs" dxfId="29" priority="31" operator="equal">
      <formula>"N/A"</formula>
    </cfRule>
  </conditionalFormatting>
  <conditionalFormatting sqref="B108:B110">
    <cfRule type="cellIs" dxfId="28" priority="29" operator="equal">
      <formula>"N/A"</formula>
    </cfRule>
  </conditionalFormatting>
  <conditionalFormatting sqref="C139:C140 F139:G140">
    <cfRule type="cellIs" dxfId="27" priority="28" operator="equal">
      <formula>"N/A"</formula>
    </cfRule>
  </conditionalFormatting>
  <conditionalFormatting sqref="C141 F141:G141">
    <cfRule type="cellIs" dxfId="26" priority="27" operator="equal">
      <formula>"N/A"</formula>
    </cfRule>
  </conditionalFormatting>
  <conditionalFormatting sqref="B2">
    <cfRule type="cellIs" dxfId="25" priority="26" operator="equal">
      <formula>"N/A"</formula>
    </cfRule>
  </conditionalFormatting>
  <conditionalFormatting sqref="B157:B168">
    <cfRule type="cellIs" dxfId="24" priority="25" operator="equal">
      <formula>"N/A"</formula>
    </cfRule>
  </conditionalFormatting>
  <conditionalFormatting sqref="B154">
    <cfRule type="cellIs" dxfId="23" priority="24" operator="equal">
      <formula>"N/A"</formula>
    </cfRule>
  </conditionalFormatting>
  <conditionalFormatting sqref="B155 B157 B159 B161 B163 B165 B167">
    <cfRule type="cellIs" dxfId="22" priority="23" operator="equal">
      <formula>"N/A"</formula>
    </cfRule>
  </conditionalFormatting>
  <conditionalFormatting sqref="B156">
    <cfRule type="cellIs" dxfId="21" priority="22" operator="equal">
      <formula>"N/A"</formula>
    </cfRule>
  </conditionalFormatting>
  <conditionalFormatting sqref="B175:B186">
    <cfRule type="cellIs" dxfId="20" priority="21" operator="equal">
      <formula>"N/A"</formula>
    </cfRule>
  </conditionalFormatting>
  <conditionalFormatting sqref="B172">
    <cfRule type="cellIs" dxfId="19" priority="20" operator="equal">
      <formula>"N/A"</formula>
    </cfRule>
  </conditionalFormatting>
  <conditionalFormatting sqref="B173 B175 B177 B179 B181 B183 B185">
    <cfRule type="cellIs" dxfId="18" priority="19" operator="equal">
      <formula>"N/A"</formula>
    </cfRule>
  </conditionalFormatting>
  <conditionalFormatting sqref="B174">
    <cfRule type="cellIs" dxfId="17" priority="18" operator="equal">
      <formula>"N/A"</formula>
    </cfRule>
  </conditionalFormatting>
  <conditionalFormatting sqref="B193:B204">
    <cfRule type="cellIs" dxfId="16" priority="17" operator="equal">
      <formula>"N/A"</formula>
    </cfRule>
  </conditionalFormatting>
  <conditionalFormatting sqref="B190">
    <cfRule type="cellIs" dxfId="15" priority="16" operator="equal">
      <formula>"N/A"</formula>
    </cfRule>
  </conditionalFormatting>
  <conditionalFormatting sqref="B191 B193 B195 B197 B199 B201 B203">
    <cfRule type="cellIs" dxfId="14" priority="15" operator="equal">
      <formula>"N/A"</formula>
    </cfRule>
  </conditionalFormatting>
  <conditionalFormatting sqref="B192">
    <cfRule type="cellIs" dxfId="13" priority="14" operator="equal">
      <formula>"N/A"</formula>
    </cfRule>
  </conditionalFormatting>
  <conditionalFormatting sqref="B38">
    <cfRule type="cellIs" dxfId="12" priority="13" operator="equal">
      <formula>"N/A"</formula>
    </cfRule>
  </conditionalFormatting>
  <conditionalFormatting sqref="B39:B40">
    <cfRule type="cellIs" dxfId="11" priority="12" operator="equal">
      <formula>"N/A"</formula>
    </cfRule>
  </conditionalFormatting>
  <conditionalFormatting sqref="B43:B49">
    <cfRule type="cellIs" dxfId="10" priority="11" operator="equal">
      <formula>"N/A"</formula>
    </cfRule>
  </conditionalFormatting>
  <conditionalFormatting sqref="D43:D49">
    <cfRule type="cellIs" dxfId="9" priority="10" operator="equal">
      <formula>"N/A"</formula>
    </cfRule>
  </conditionalFormatting>
  <conditionalFormatting sqref="D39:D40">
    <cfRule type="cellIs" dxfId="8" priority="9" operator="equal">
      <formula>"N/A"</formula>
    </cfRule>
  </conditionalFormatting>
  <conditionalFormatting sqref="B52:B53">
    <cfRule type="cellIs" dxfId="7" priority="8" operator="equal">
      <formula>"N/A"</formula>
    </cfRule>
  </conditionalFormatting>
  <conditionalFormatting sqref="D52:D53">
    <cfRule type="cellIs" dxfId="6" priority="7" operator="equal">
      <formula>"N/A"</formula>
    </cfRule>
  </conditionalFormatting>
  <conditionalFormatting sqref="E5">
    <cfRule type="cellIs" dxfId="5" priority="6" operator="equal">
      <formula>"N/A"</formula>
    </cfRule>
  </conditionalFormatting>
  <conditionalFormatting sqref="B11">
    <cfRule type="cellIs" dxfId="4" priority="5" operator="equal">
      <formula>"N/A"</formula>
    </cfRule>
  </conditionalFormatting>
  <conditionalFormatting sqref="B10">
    <cfRule type="cellIs" dxfId="3" priority="4" operator="equal">
      <formula>"N/A"</formula>
    </cfRule>
  </conditionalFormatting>
  <conditionalFormatting sqref="B12">
    <cfRule type="cellIs" dxfId="2" priority="3" operator="equal">
      <formula>"N/A"</formula>
    </cfRule>
  </conditionalFormatting>
  <conditionalFormatting sqref="B13">
    <cfRule type="cellIs" dxfId="1" priority="2" operator="equal">
      <formula>"N/A"</formula>
    </cfRule>
  </conditionalFormatting>
  <conditionalFormatting sqref="B14">
    <cfRule type="cellIs" dxfId="0" priority="1" operator="equal">
      <formula>"N/A"</formula>
    </cfRule>
  </conditionalFormatting>
  <dataValidations disablePrompts="1" count="13">
    <dataValidation allowBlank="1" showInputMessage="1" showErrorMessage="1" errorTitle="输入有误" error="请从下拉菜单选择，不得手工输入" sqref="B105 B57" xr:uid="{00000000-0002-0000-0700-000000000000}"/>
    <dataValidation allowBlank="1" showInputMessage="1" showErrorMessage="1" prompt="请至少精确到小数点后四位" sqref="O7:P7" xr:uid="{00000000-0002-0000-0700-000001000000}"/>
    <dataValidation allowBlank="1" showInputMessage="1" showErrorMessage="1" prompt="请用简体中文填写此表格。" sqref="K2" xr:uid="{00000000-0002-0000-0700-000002000000}"/>
    <dataValidation type="list" allowBlank="1" showInputMessage="1" showErrorMessage="1" sqref="K14" xr:uid="{00000000-0002-0000-0700-000003000000}">
      <formula1>$B$24:$B$32</formula1>
    </dataValidation>
    <dataValidation type="list" allowBlank="1" showInputMessage="1" showErrorMessage="1" sqref="L14" xr:uid="{00000000-0002-0000-0700-000004000000}">
      <formula1>$C$26:$C$29</formula1>
    </dataValidation>
    <dataValidation type="list" allowBlank="1" showInputMessage="1" showErrorMessage="1" prompt="指数据年份，非填报时间。" sqref="K13:L13" xr:uid="{00000000-0002-0000-0700-000005000000}">
      <formula1>$A$30:$A$32</formula1>
    </dataValidation>
    <dataValidation type="list" allowBlank="1" showInputMessage="1" showErrorMessage="1" sqref="N13:P13" xr:uid="{00000000-0002-0000-0700-000006000000}">
      <formula1>$A$22:$A$23</formula1>
    </dataValidation>
    <dataValidation type="list" allowBlank="1" showInputMessage="1" showErrorMessage="1" sqref="L5" xr:uid="{00000000-0002-0000-0700-000007000000}">
      <formula1>INDIRECT($B$5)</formula1>
    </dataValidation>
    <dataValidation type="list" allowBlank="1" showInputMessage="1" showErrorMessage="1" sqref="M7" xr:uid="{00000000-0002-0000-0700-000008000000}">
      <formula1>INDIRECT($C7)</formula1>
    </dataValidation>
    <dataValidation type="list" allowBlank="1" showInputMessage="1" showErrorMessage="1" sqref="K5" xr:uid="{00000000-0002-0000-0700-000009000000}">
      <formula1>Industry1</formula1>
    </dataValidation>
    <dataValidation type="list" allowBlank="1" showInputMessage="1" showErrorMessage="1" sqref="L7" xr:uid="{00000000-0002-0000-0700-00000A000000}">
      <formula1>Province</formula1>
    </dataValidation>
    <dataValidation type="list" allowBlank="1" showInputMessage="1" showErrorMessage="1" sqref="K8" xr:uid="{00000000-0002-0000-0700-00000B000000}">
      <formula1>Listed</formula1>
    </dataValidation>
    <dataValidation type="list" allowBlank="1" showInputMessage="1" showErrorMessage="1" sqref="M10" xr:uid="{00000000-0002-0000-0700-00000C000000}">
      <formula1>$E$115:$E$131</formula1>
    </dataValidation>
  </dataValidations>
  <pageMargins left="0.70866141732283472" right="0.70866141732283472" top="0.74803149606299213" bottom="0.74803149606299213" header="0.31496062992125984" footer="0.31496062992125984"/>
  <pageSetup paperSize="9"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M112"/>
  <sheetViews>
    <sheetView topLeftCell="A35" zoomScale="125" workbookViewId="0">
      <selection activeCell="H47" sqref="H47"/>
    </sheetView>
  </sheetViews>
  <sheetFormatPr defaultColWidth="9" defaultRowHeight="15"/>
  <cols>
    <col min="1" max="1" width="23.08203125" customWidth="1"/>
    <col min="2" max="2" width="8.33203125" customWidth="1"/>
    <col min="3" max="3" width="18.58203125" customWidth="1"/>
    <col min="4" max="4" width="13" customWidth="1"/>
    <col min="5" max="5" width="21.83203125" customWidth="1"/>
    <col min="6" max="6" width="9" style="45"/>
    <col min="8" max="8" width="23.33203125" customWidth="1"/>
    <col min="10" max="10" width="13.08203125" customWidth="1"/>
    <col min="11" max="11" width="13.33203125" customWidth="1"/>
    <col min="12" max="12" width="20.83203125" customWidth="1"/>
  </cols>
  <sheetData>
    <row r="1" spans="1:13" ht="16.5">
      <c r="A1" s="46" t="s">
        <v>635</v>
      </c>
      <c r="B1" s="1"/>
      <c r="C1" s="1"/>
    </row>
    <row r="2" spans="1:13" ht="16.5">
      <c r="A2" s="46" t="s">
        <v>1035</v>
      </c>
      <c r="B2" s="1"/>
      <c r="C2" s="1"/>
    </row>
    <row r="3" spans="1:13">
      <c r="B3" s="1"/>
      <c r="C3" s="1"/>
    </row>
    <row r="4" spans="1:13" ht="16.5">
      <c r="A4" s="46" t="s">
        <v>1207</v>
      </c>
      <c r="B4" s="46"/>
      <c r="C4" s="46"/>
      <c r="D4" s="46"/>
      <c r="E4" s="46"/>
    </row>
    <row r="5" spans="1:13">
      <c r="A5" s="2" t="s">
        <v>636</v>
      </c>
      <c r="B5" s="2"/>
    </row>
    <row r="6" spans="1:13">
      <c r="A6" s="73" t="s">
        <v>1073</v>
      </c>
      <c r="B6" s="2"/>
      <c r="H6" s="73" t="s">
        <v>1072</v>
      </c>
    </row>
    <row r="7" spans="1:13" ht="26.5" thickBot="1">
      <c r="A7" s="32" t="s">
        <v>637</v>
      </c>
      <c r="B7" s="3" t="s">
        <v>638</v>
      </c>
      <c r="C7" s="3" t="s">
        <v>639</v>
      </c>
      <c r="D7" s="3" t="s">
        <v>640</v>
      </c>
      <c r="E7" s="3" t="s">
        <v>641</v>
      </c>
      <c r="F7" s="3" t="s">
        <v>1065</v>
      </c>
      <c r="H7" s="32" t="s">
        <v>637</v>
      </c>
      <c r="I7" s="3" t="s">
        <v>638</v>
      </c>
      <c r="J7" s="3" t="s">
        <v>639</v>
      </c>
      <c r="K7" s="3" t="s">
        <v>640</v>
      </c>
      <c r="L7" s="3" t="s">
        <v>641</v>
      </c>
      <c r="M7" s="3" t="s">
        <v>1065</v>
      </c>
    </row>
    <row r="8" spans="1:13" ht="15" customHeight="1" thickBot="1">
      <c r="A8" s="480" t="s">
        <v>642</v>
      </c>
      <c r="B8" s="4">
        <v>1</v>
      </c>
      <c r="C8" s="5" t="s">
        <v>643</v>
      </c>
      <c r="D8" s="5" t="s">
        <v>644</v>
      </c>
      <c r="E8" s="5" t="s">
        <v>645</v>
      </c>
      <c r="F8" s="4" t="s">
        <v>1066</v>
      </c>
      <c r="H8" s="480" t="s">
        <v>746</v>
      </c>
      <c r="I8" s="4">
        <v>54</v>
      </c>
      <c r="J8" s="5" t="s">
        <v>747</v>
      </c>
      <c r="K8" s="5" t="s">
        <v>748</v>
      </c>
      <c r="L8" s="5" t="s">
        <v>749</v>
      </c>
      <c r="M8" s="4" t="s">
        <v>1068</v>
      </c>
    </row>
    <row r="9" spans="1:13" ht="15.5" thickBot="1">
      <c r="A9" s="481"/>
      <c r="B9" s="4">
        <v>2</v>
      </c>
      <c r="C9" s="5" t="s">
        <v>628</v>
      </c>
      <c r="D9" s="5" t="s">
        <v>646</v>
      </c>
      <c r="E9" s="5" t="s">
        <v>647</v>
      </c>
      <c r="F9" s="4" t="s">
        <v>1066</v>
      </c>
      <c r="H9" s="481"/>
      <c r="I9" s="4">
        <v>55</v>
      </c>
      <c r="J9" s="5" t="s">
        <v>750</v>
      </c>
      <c r="K9" s="43" t="s">
        <v>953</v>
      </c>
      <c r="L9" s="5" t="s">
        <v>751</v>
      </c>
      <c r="M9" s="4" t="s">
        <v>1067</v>
      </c>
    </row>
    <row r="10" spans="1:13" ht="15.5" thickBot="1">
      <c r="A10" s="481"/>
      <c r="B10" s="4">
        <v>3</v>
      </c>
      <c r="C10" s="5" t="s">
        <v>648</v>
      </c>
      <c r="D10" s="5" t="s">
        <v>649</v>
      </c>
      <c r="E10" s="5" t="s">
        <v>650</v>
      </c>
      <c r="F10" s="4" t="s">
        <v>1066</v>
      </c>
      <c r="H10" s="481"/>
      <c r="I10" s="4">
        <v>56</v>
      </c>
      <c r="J10" s="5" t="s">
        <v>752</v>
      </c>
      <c r="K10" s="5" t="s">
        <v>753</v>
      </c>
      <c r="L10" s="5" t="s">
        <v>754</v>
      </c>
      <c r="M10" s="4" t="s">
        <v>1067</v>
      </c>
    </row>
    <row r="11" spans="1:13" ht="15.5" thickBot="1">
      <c r="A11" s="481"/>
      <c r="B11" s="4">
        <v>4</v>
      </c>
      <c r="C11" s="5" t="s">
        <v>651</v>
      </c>
      <c r="D11" s="5" t="s">
        <v>652</v>
      </c>
      <c r="E11" s="5" t="s">
        <v>653</v>
      </c>
      <c r="F11" s="4" t="s">
        <v>1066</v>
      </c>
      <c r="H11" s="481"/>
      <c r="I11" s="4">
        <v>57</v>
      </c>
      <c r="J11" s="5" t="s">
        <v>755</v>
      </c>
      <c r="K11" s="5" t="s">
        <v>953</v>
      </c>
      <c r="L11" s="5" t="s">
        <v>756</v>
      </c>
      <c r="M11" s="4" t="s">
        <v>1067</v>
      </c>
    </row>
    <row r="12" spans="1:13" ht="15.5" thickBot="1">
      <c r="A12" s="481"/>
      <c r="B12" s="4">
        <v>5</v>
      </c>
      <c r="C12" s="5" t="s">
        <v>654</v>
      </c>
      <c r="D12" s="5" t="s">
        <v>655</v>
      </c>
      <c r="E12" s="5" t="s">
        <v>656</v>
      </c>
      <c r="F12" s="4" t="s">
        <v>1066</v>
      </c>
      <c r="H12" s="481"/>
      <c r="I12" s="4">
        <v>58</v>
      </c>
      <c r="J12" s="5" t="s">
        <v>757</v>
      </c>
      <c r="K12" s="5" t="s">
        <v>953</v>
      </c>
      <c r="L12" s="5" t="s">
        <v>758</v>
      </c>
      <c r="M12" s="4" t="s">
        <v>1067</v>
      </c>
    </row>
    <row r="13" spans="1:13" ht="15.5" thickBot="1">
      <c r="A13" s="481"/>
      <c r="B13" s="4">
        <v>6</v>
      </c>
      <c r="C13" s="5" t="s">
        <v>657</v>
      </c>
      <c r="D13" s="5" t="s">
        <v>658</v>
      </c>
      <c r="E13" s="5" t="s">
        <v>659</v>
      </c>
      <c r="F13" s="4" t="s">
        <v>1066</v>
      </c>
      <c r="H13" s="481"/>
      <c r="I13" s="4">
        <v>59</v>
      </c>
      <c r="J13" s="5" t="s">
        <v>759</v>
      </c>
      <c r="K13" s="5" t="s">
        <v>760</v>
      </c>
      <c r="L13" s="5" t="s">
        <v>761</v>
      </c>
      <c r="M13" s="4" t="s">
        <v>1067</v>
      </c>
    </row>
    <row r="14" spans="1:13" ht="26.5" thickBot="1">
      <c r="A14" s="481"/>
      <c r="B14" s="4">
        <v>7</v>
      </c>
      <c r="C14" s="5" t="s">
        <v>660</v>
      </c>
      <c r="D14" s="5" t="s">
        <v>953</v>
      </c>
      <c r="E14" s="5" t="s">
        <v>661</v>
      </c>
      <c r="F14" s="4" t="s">
        <v>1066</v>
      </c>
      <c r="H14" s="480" t="s">
        <v>762</v>
      </c>
      <c r="I14" s="4">
        <v>60</v>
      </c>
      <c r="J14" s="5" t="s">
        <v>614</v>
      </c>
      <c r="K14" s="6" t="s">
        <v>615</v>
      </c>
      <c r="L14" s="5" t="s">
        <v>763</v>
      </c>
      <c r="M14" s="4" t="s">
        <v>1066</v>
      </c>
    </row>
    <row r="15" spans="1:13" ht="15.5" thickBot="1">
      <c r="A15" s="481"/>
      <c r="B15" s="4">
        <v>8</v>
      </c>
      <c r="C15" s="5" t="s">
        <v>662</v>
      </c>
      <c r="D15" s="5" t="s">
        <v>663</v>
      </c>
      <c r="E15" s="5" t="s">
        <v>664</v>
      </c>
      <c r="F15" s="4" t="s">
        <v>1066</v>
      </c>
      <c r="H15" s="481"/>
      <c r="I15" s="4">
        <v>61</v>
      </c>
      <c r="J15" s="5" t="s">
        <v>616</v>
      </c>
      <c r="K15" s="5" t="s">
        <v>617</v>
      </c>
      <c r="L15" s="5" t="s">
        <v>764</v>
      </c>
      <c r="M15" s="4" t="s">
        <v>1066</v>
      </c>
    </row>
    <row r="16" spans="1:13" ht="15.5" thickBot="1">
      <c r="A16" s="481"/>
      <c r="B16" s="4">
        <v>9</v>
      </c>
      <c r="C16" s="5" t="s">
        <v>665</v>
      </c>
      <c r="D16" s="5" t="s">
        <v>666</v>
      </c>
      <c r="E16" s="5" t="s">
        <v>667</v>
      </c>
      <c r="F16" s="4" t="s">
        <v>1066</v>
      </c>
      <c r="H16" s="481"/>
      <c r="I16" s="4">
        <v>62</v>
      </c>
      <c r="J16" s="5" t="s">
        <v>765</v>
      </c>
      <c r="K16" s="5" t="s">
        <v>766</v>
      </c>
      <c r="L16" s="5" t="s">
        <v>767</v>
      </c>
      <c r="M16" s="4" t="s">
        <v>1066</v>
      </c>
    </row>
    <row r="17" spans="1:13" ht="15.5" thickBot="1">
      <c r="A17" s="481"/>
      <c r="B17" s="4">
        <v>10</v>
      </c>
      <c r="C17" s="5" t="s">
        <v>1036</v>
      </c>
      <c r="D17" s="5" t="s">
        <v>953</v>
      </c>
      <c r="E17" s="5" t="s">
        <v>668</v>
      </c>
      <c r="F17" s="4" t="s">
        <v>1066</v>
      </c>
      <c r="H17" s="481"/>
      <c r="I17" s="4">
        <v>63</v>
      </c>
      <c r="J17" s="5" t="s">
        <v>768</v>
      </c>
      <c r="K17" s="5" t="s">
        <v>769</v>
      </c>
      <c r="L17" s="5" t="s">
        <v>770</v>
      </c>
      <c r="M17" s="4" t="s">
        <v>1066</v>
      </c>
    </row>
    <row r="18" spans="1:13" ht="15.5" thickBot="1">
      <c r="A18" s="481"/>
      <c r="B18" s="4">
        <v>11</v>
      </c>
      <c r="C18" s="5" t="s">
        <v>1037</v>
      </c>
      <c r="D18" s="5" t="s">
        <v>1039</v>
      </c>
      <c r="E18" s="5" t="s">
        <v>1038</v>
      </c>
      <c r="F18" s="4" t="s">
        <v>1066</v>
      </c>
    </row>
    <row r="19" spans="1:13" ht="15.5" thickBot="1">
      <c r="A19" s="481"/>
      <c r="B19" s="4">
        <v>12</v>
      </c>
      <c r="C19" s="5" t="s">
        <v>1040</v>
      </c>
      <c r="D19" s="5" t="s">
        <v>1042</v>
      </c>
      <c r="E19" s="5" t="s">
        <v>1041</v>
      </c>
      <c r="F19" s="4" t="s">
        <v>1066</v>
      </c>
    </row>
    <row r="20" spans="1:13" ht="15.5" thickBot="1">
      <c r="A20" s="481"/>
      <c r="B20" s="4">
        <v>13</v>
      </c>
      <c r="C20" s="5" t="s">
        <v>1047</v>
      </c>
      <c r="D20" s="5" t="s">
        <v>953</v>
      </c>
      <c r="E20" s="5" t="s">
        <v>1043</v>
      </c>
      <c r="F20" s="4" t="s">
        <v>1066</v>
      </c>
    </row>
    <row r="21" spans="1:13" ht="15.5" thickBot="1">
      <c r="A21" s="482"/>
      <c r="B21" s="4">
        <v>14</v>
      </c>
      <c r="C21" s="5" t="s">
        <v>1044</v>
      </c>
      <c r="D21" s="5" t="s">
        <v>1046</v>
      </c>
      <c r="E21" s="5" t="s">
        <v>1045</v>
      </c>
      <c r="F21" s="4" t="s">
        <v>1066</v>
      </c>
    </row>
    <row r="22" spans="1:13" ht="15.5" thickBot="1">
      <c r="A22" s="480" t="s">
        <v>669</v>
      </c>
      <c r="B22" s="4">
        <v>15</v>
      </c>
      <c r="C22" s="5" t="s">
        <v>670</v>
      </c>
      <c r="D22" s="5" t="s">
        <v>953</v>
      </c>
      <c r="E22" s="5" t="s">
        <v>671</v>
      </c>
      <c r="F22" s="4" t="s">
        <v>1066</v>
      </c>
    </row>
    <row r="23" spans="1:13" ht="15.5" thickBot="1">
      <c r="A23" s="481"/>
      <c r="B23" s="4">
        <v>16</v>
      </c>
      <c r="C23" s="5" t="s">
        <v>597</v>
      </c>
      <c r="D23" s="5" t="s">
        <v>953</v>
      </c>
      <c r="E23" s="5" t="s">
        <v>672</v>
      </c>
      <c r="F23" s="4" t="s">
        <v>1066</v>
      </c>
    </row>
    <row r="24" spans="1:13" ht="15.5" thickBot="1">
      <c r="A24" s="481"/>
      <c r="B24" s="4">
        <v>17</v>
      </c>
      <c r="C24" s="5" t="s">
        <v>673</v>
      </c>
      <c r="D24" s="5" t="s">
        <v>953</v>
      </c>
      <c r="E24" s="5" t="s">
        <v>674</v>
      </c>
      <c r="F24" s="4" t="s">
        <v>1066</v>
      </c>
    </row>
    <row r="25" spans="1:13" ht="15.5" thickBot="1">
      <c r="A25" s="481"/>
      <c r="B25" s="4">
        <v>18</v>
      </c>
      <c r="C25" s="5" t="s">
        <v>675</v>
      </c>
      <c r="D25" s="5" t="s">
        <v>953</v>
      </c>
      <c r="E25" s="5" t="s">
        <v>676</v>
      </c>
      <c r="F25" s="4" t="s">
        <v>1066</v>
      </c>
    </row>
    <row r="26" spans="1:13" ht="15.5" thickBot="1">
      <c r="A26" s="481"/>
      <c r="B26" s="4">
        <v>19</v>
      </c>
      <c r="C26" s="5" t="s">
        <v>600</v>
      </c>
      <c r="D26" s="5" t="s">
        <v>953</v>
      </c>
      <c r="E26" s="5" t="s">
        <v>677</v>
      </c>
      <c r="F26" s="4" t="s">
        <v>1066</v>
      </c>
    </row>
    <row r="27" spans="1:13" ht="15.5" thickBot="1">
      <c r="A27" s="481"/>
      <c r="B27" s="4">
        <v>20</v>
      </c>
      <c r="C27" s="5" t="s">
        <v>599</v>
      </c>
      <c r="D27" s="5" t="s">
        <v>953</v>
      </c>
      <c r="E27" s="5" t="s">
        <v>678</v>
      </c>
      <c r="F27" s="4" t="s">
        <v>1066</v>
      </c>
    </row>
    <row r="28" spans="1:13" ht="15.5" thickBot="1">
      <c r="A28" s="481"/>
      <c r="B28" s="4">
        <v>21</v>
      </c>
      <c r="C28" s="5" t="s">
        <v>601</v>
      </c>
      <c r="D28" s="5" t="s">
        <v>953</v>
      </c>
      <c r="E28" s="5" t="s">
        <v>679</v>
      </c>
      <c r="F28" s="4" t="s">
        <v>1066</v>
      </c>
    </row>
    <row r="29" spans="1:13" ht="15.5" thickBot="1">
      <c r="A29" s="481"/>
      <c r="B29" s="4">
        <v>22</v>
      </c>
      <c r="C29" s="5" t="s">
        <v>598</v>
      </c>
      <c r="D29" s="5" t="s">
        <v>953</v>
      </c>
      <c r="E29" s="5" t="s">
        <v>680</v>
      </c>
      <c r="F29" s="4" t="s">
        <v>1066</v>
      </c>
    </row>
    <row r="30" spans="1:13" ht="15.5" thickBot="1">
      <c r="A30" s="481"/>
      <c r="B30" s="4">
        <v>23</v>
      </c>
      <c r="C30" s="5" t="s">
        <v>681</v>
      </c>
      <c r="D30" s="5" t="s">
        <v>953</v>
      </c>
      <c r="E30" s="5" t="s">
        <v>682</v>
      </c>
      <c r="F30" s="4" t="s">
        <v>1066</v>
      </c>
    </row>
    <row r="31" spans="1:13" ht="15.5" thickBot="1">
      <c r="A31" s="481"/>
      <c r="B31" s="4">
        <v>24</v>
      </c>
      <c r="C31" s="5" t="s">
        <v>596</v>
      </c>
      <c r="D31" s="5" t="s">
        <v>953</v>
      </c>
      <c r="E31" s="5" t="s">
        <v>683</v>
      </c>
      <c r="F31" s="4" t="s">
        <v>1066</v>
      </c>
    </row>
    <row r="32" spans="1:13" ht="15.5" thickBot="1">
      <c r="A32" s="481"/>
      <c r="B32" s="4">
        <v>25</v>
      </c>
      <c r="C32" s="5" t="s">
        <v>684</v>
      </c>
      <c r="D32" s="5" t="s">
        <v>953</v>
      </c>
      <c r="E32" s="5" t="s">
        <v>685</v>
      </c>
      <c r="F32" s="4" t="s">
        <v>1066</v>
      </c>
    </row>
    <row r="33" spans="1:6" ht="15.5" thickBot="1">
      <c r="A33" s="481"/>
      <c r="B33" s="4">
        <v>26</v>
      </c>
      <c r="C33" s="5" t="s">
        <v>686</v>
      </c>
      <c r="D33" s="5" t="s">
        <v>953</v>
      </c>
      <c r="E33" s="5" t="s">
        <v>687</v>
      </c>
      <c r="F33" s="4" t="s">
        <v>1066</v>
      </c>
    </row>
    <row r="34" spans="1:6" ht="15.5" thickBot="1">
      <c r="A34" s="481"/>
      <c r="B34" s="4">
        <v>27</v>
      </c>
      <c r="C34" s="5" t="s">
        <v>688</v>
      </c>
      <c r="D34" s="5" t="s">
        <v>953</v>
      </c>
      <c r="E34" s="5" t="s">
        <v>689</v>
      </c>
      <c r="F34" s="4" t="s">
        <v>1066</v>
      </c>
    </row>
    <row r="35" spans="1:6" ht="15.5" thickBot="1">
      <c r="A35" s="481"/>
      <c r="B35" s="4">
        <v>28</v>
      </c>
      <c r="C35" s="5" t="s">
        <v>690</v>
      </c>
      <c r="D35" s="5" t="s">
        <v>953</v>
      </c>
      <c r="E35" s="5" t="s">
        <v>691</v>
      </c>
      <c r="F35" s="4" t="s">
        <v>1066</v>
      </c>
    </row>
    <row r="36" spans="1:6" ht="15.5" thickBot="1">
      <c r="A36" s="481"/>
      <c r="B36" s="4">
        <v>29</v>
      </c>
      <c r="C36" s="5" t="s">
        <v>692</v>
      </c>
      <c r="D36" s="5" t="s">
        <v>953</v>
      </c>
      <c r="E36" s="5" t="s">
        <v>693</v>
      </c>
      <c r="F36" s="4" t="s">
        <v>1066</v>
      </c>
    </row>
    <row r="37" spans="1:6" ht="15.5" thickBot="1">
      <c r="A37" s="481"/>
      <c r="B37" s="4">
        <v>30</v>
      </c>
      <c r="C37" s="5" t="s">
        <v>694</v>
      </c>
      <c r="D37" s="5" t="s">
        <v>953</v>
      </c>
      <c r="E37" s="5" t="s">
        <v>695</v>
      </c>
      <c r="F37" s="4" t="s">
        <v>1066</v>
      </c>
    </row>
    <row r="38" spans="1:6" ht="15.5" thickBot="1">
      <c r="A38" s="480" t="s">
        <v>696</v>
      </c>
      <c r="B38" s="4">
        <v>31</v>
      </c>
      <c r="C38" s="5" t="s">
        <v>594</v>
      </c>
      <c r="D38" s="5" t="s">
        <v>953</v>
      </c>
      <c r="E38" s="5" t="s">
        <v>697</v>
      </c>
      <c r="F38" s="4" t="s">
        <v>1066</v>
      </c>
    </row>
    <row r="39" spans="1:6" ht="15.5" thickBot="1">
      <c r="A39" s="481"/>
      <c r="B39" s="4">
        <v>32</v>
      </c>
      <c r="C39" s="5" t="s">
        <v>610</v>
      </c>
      <c r="D39" s="5" t="s">
        <v>611</v>
      </c>
      <c r="E39" s="5" t="s">
        <v>698</v>
      </c>
      <c r="F39" s="4" t="s">
        <v>1066</v>
      </c>
    </row>
    <row r="40" spans="1:6" ht="15.5" thickBot="1">
      <c r="A40" s="481"/>
      <c r="B40" s="4">
        <v>33</v>
      </c>
      <c r="C40" s="5" t="s">
        <v>612</v>
      </c>
      <c r="D40" s="5" t="s">
        <v>613</v>
      </c>
      <c r="E40" s="5" t="s">
        <v>699</v>
      </c>
      <c r="F40" s="4" t="s">
        <v>1066</v>
      </c>
    </row>
    <row r="41" spans="1:6" ht="15.5" thickBot="1">
      <c r="A41" s="481"/>
      <c r="B41" s="4">
        <v>34</v>
      </c>
      <c r="C41" s="43" t="s">
        <v>1048</v>
      </c>
      <c r="D41" s="43" t="s">
        <v>620</v>
      </c>
      <c r="E41" s="43" t="s">
        <v>700</v>
      </c>
      <c r="F41" s="4" t="s">
        <v>1066</v>
      </c>
    </row>
    <row r="42" spans="1:6" ht="15.5" thickBot="1">
      <c r="A42" s="481"/>
      <c r="B42" s="4">
        <v>35</v>
      </c>
      <c r="C42" s="5" t="s">
        <v>1415</v>
      </c>
      <c r="D42" s="5" t="s">
        <v>953</v>
      </c>
      <c r="E42" s="5" t="s">
        <v>701</v>
      </c>
      <c r="F42" s="4" t="s">
        <v>1066</v>
      </c>
    </row>
    <row r="43" spans="1:6" ht="15.5" thickBot="1">
      <c r="A43" s="481"/>
      <c r="B43" s="4">
        <v>36</v>
      </c>
      <c r="C43" s="5" t="s">
        <v>593</v>
      </c>
      <c r="D43" s="5" t="s">
        <v>953</v>
      </c>
      <c r="E43" s="5" t="s">
        <v>702</v>
      </c>
      <c r="F43" s="4" t="s">
        <v>1066</v>
      </c>
    </row>
    <row r="44" spans="1:6" ht="15.5" thickBot="1">
      <c r="A44" s="481"/>
      <c r="B44" s="4">
        <v>37</v>
      </c>
      <c r="C44" s="5" t="s">
        <v>703</v>
      </c>
      <c r="D44" s="5" t="s">
        <v>704</v>
      </c>
      <c r="E44" s="5" t="s">
        <v>705</v>
      </c>
      <c r="F44" s="4" t="s">
        <v>1066</v>
      </c>
    </row>
    <row r="45" spans="1:6" ht="15.5" thickBot="1">
      <c r="A45" s="481"/>
      <c r="B45" s="4">
        <v>38</v>
      </c>
      <c r="C45" s="5" t="s">
        <v>706</v>
      </c>
      <c r="D45" s="5" t="s">
        <v>617</v>
      </c>
      <c r="E45" s="5" t="s">
        <v>707</v>
      </c>
      <c r="F45" s="4" t="s">
        <v>1066</v>
      </c>
    </row>
    <row r="46" spans="1:6" ht="15.5" thickBot="1">
      <c r="A46" s="481"/>
      <c r="B46" s="4">
        <v>39</v>
      </c>
      <c r="C46" s="43" t="s">
        <v>1416</v>
      </c>
      <c r="D46" s="5" t="s">
        <v>708</v>
      </c>
      <c r="E46" s="5" t="s">
        <v>709</v>
      </c>
      <c r="F46" s="4" t="s">
        <v>1066</v>
      </c>
    </row>
    <row r="47" spans="1:6" ht="15.5" thickBot="1">
      <c r="A47" s="481"/>
      <c r="B47" s="4">
        <v>40</v>
      </c>
      <c r="C47" s="5" t="s">
        <v>710</v>
      </c>
      <c r="D47" s="5" t="s">
        <v>711</v>
      </c>
      <c r="E47" s="5" t="s">
        <v>712</v>
      </c>
      <c r="F47" s="4" t="s">
        <v>1066</v>
      </c>
    </row>
    <row r="48" spans="1:6" ht="15" customHeight="1" thickBot="1">
      <c r="A48" s="480" t="s">
        <v>713</v>
      </c>
      <c r="B48" s="4">
        <v>41</v>
      </c>
      <c r="C48" s="5" t="s">
        <v>714</v>
      </c>
      <c r="D48" s="5" t="s">
        <v>715</v>
      </c>
      <c r="E48" s="5" t="s">
        <v>716</v>
      </c>
      <c r="F48" s="4" t="s">
        <v>1066</v>
      </c>
    </row>
    <row r="49" spans="1:6" ht="15.5" thickBot="1">
      <c r="A49" s="481"/>
      <c r="B49" s="4">
        <v>42</v>
      </c>
      <c r="C49" s="5" t="s">
        <v>717</v>
      </c>
      <c r="D49" s="5" t="s">
        <v>718</v>
      </c>
      <c r="E49" s="5" t="s">
        <v>719</v>
      </c>
      <c r="F49" s="4" t="s">
        <v>1066</v>
      </c>
    </row>
    <row r="50" spans="1:6" ht="15.5" thickBot="1">
      <c r="A50" s="481"/>
      <c r="B50" s="4">
        <v>43</v>
      </c>
      <c r="C50" s="5" t="s">
        <v>720</v>
      </c>
      <c r="D50" s="6" t="s">
        <v>721</v>
      </c>
      <c r="E50" s="5" t="s">
        <v>722</v>
      </c>
      <c r="F50" s="4" t="s">
        <v>1066</v>
      </c>
    </row>
    <row r="51" spans="1:6" ht="15.5" thickBot="1">
      <c r="A51" s="481"/>
      <c r="B51" s="4">
        <v>44</v>
      </c>
      <c r="C51" s="5" t="s">
        <v>723</v>
      </c>
      <c r="D51" s="5" t="s">
        <v>724</v>
      </c>
      <c r="E51" s="5" t="s">
        <v>725</v>
      </c>
      <c r="F51" s="4" t="s">
        <v>1066</v>
      </c>
    </row>
    <row r="52" spans="1:6" ht="15.5" thickBot="1">
      <c r="A52" s="481"/>
      <c r="B52" s="4">
        <v>45</v>
      </c>
      <c r="C52" s="5" t="s">
        <v>1049</v>
      </c>
      <c r="D52" s="5" t="s">
        <v>1051</v>
      </c>
      <c r="E52" s="5" t="s">
        <v>1050</v>
      </c>
      <c r="F52" s="4" t="s">
        <v>1066</v>
      </c>
    </row>
    <row r="53" spans="1:6" ht="15.5" thickBot="1">
      <c r="A53" s="481"/>
      <c r="B53" s="4">
        <v>46</v>
      </c>
      <c r="C53" s="5" t="s">
        <v>726</v>
      </c>
      <c r="D53" s="6" t="s">
        <v>727</v>
      </c>
      <c r="E53" s="5" t="s">
        <v>728</v>
      </c>
      <c r="F53" s="4" t="s">
        <v>1066</v>
      </c>
    </row>
    <row r="54" spans="1:6" ht="15.5" thickBot="1">
      <c r="A54" s="481"/>
      <c r="B54" s="4">
        <v>47</v>
      </c>
      <c r="C54" s="5" t="s">
        <v>729</v>
      </c>
      <c r="D54" s="5" t="s">
        <v>730</v>
      </c>
      <c r="E54" s="5" t="s">
        <v>731</v>
      </c>
      <c r="F54" s="4" t="s">
        <v>1066</v>
      </c>
    </row>
    <row r="55" spans="1:6" ht="15.5" thickBot="1">
      <c r="A55" s="481"/>
      <c r="B55" s="4">
        <v>48</v>
      </c>
      <c r="C55" s="5" t="s">
        <v>732</v>
      </c>
      <c r="D55" s="5" t="s">
        <v>733</v>
      </c>
      <c r="E55" s="5" t="s">
        <v>734</v>
      </c>
      <c r="F55" s="4" t="s">
        <v>1066</v>
      </c>
    </row>
    <row r="56" spans="1:6" ht="15.5" thickBot="1">
      <c r="A56" s="481"/>
      <c r="B56" s="4">
        <v>49</v>
      </c>
      <c r="C56" s="5" t="s">
        <v>735</v>
      </c>
      <c r="D56" s="5" t="s">
        <v>736</v>
      </c>
      <c r="E56" s="5" t="s">
        <v>737</v>
      </c>
      <c r="F56" s="4" t="s">
        <v>1066</v>
      </c>
    </row>
    <row r="57" spans="1:6" ht="15.5" thickBot="1">
      <c r="A57" s="481"/>
      <c r="B57" s="4">
        <v>50</v>
      </c>
      <c r="C57" s="5" t="s">
        <v>738</v>
      </c>
      <c r="D57" s="5" t="s">
        <v>739</v>
      </c>
      <c r="E57" s="5" t="s">
        <v>740</v>
      </c>
      <c r="F57" s="4" t="s">
        <v>1066</v>
      </c>
    </row>
    <row r="58" spans="1:6" ht="15.5" thickBot="1">
      <c r="A58" s="481"/>
      <c r="B58" s="4">
        <v>51</v>
      </c>
      <c r="C58" s="5" t="s">
        <v>741</v>
      </c>
      <c r="D58" s="6" t="s">
        <v>742</v>
      </c>
      <c r="E58" s="5" t="s">
        <v>743</v>
      </c>
      <c r="F58" s="4" t="s">
        <v>1066</v>
      </c>
    </row>
    <row r="59" spans="1:6" ht="15.5" thickBot="1">
      <c r="A59" s="481"/>
      <c r="B59" s="4">
        <v>52</v>
      </c>
      <c r="C59" s="5" t="s">
        <v>744</v>
      </c>
      <c r="D59" s="5" t="s">
        <v>953</v>
      </c>
      <c r="E59" s="5" t="s">
        <v>745</v>
      </c>
      <c r="F59" s="4" t="s">
        <v>1066</v>
      </c>
    </row>
    <row r="60" spans="1:6" ht="15.5" thickBot="1">
      <c r="A60" s="67"/>
      <c r="B60" s="4">
        <v>53</v>
      </c>
      <c r="C60" s="5" t="s">
        <v>1052</v>
      </c>
      <c r="D60" s="5" t="s">
        <v>1054</v>
      </c>
      <c r="E60" s="5" t="s">
        <v>1053</v>
      </c>
      <c r="F60" s="4" t="s">
        <v>1066</v>
      </c>
    </row>
    <row r="61" spans="1:6" ht="26.5" thickBot="1">
      <c r="A61" s="68" t="s">
        <v>771</v>
      </c>
      <c r="B61" s="4">
        <v>64</v>
      </c>
      <c r="C61" s="5" t="s">
        <v>622</v>
      </c>
      <c r="D61" s="5" t="s">
        <v>623</v>
      </c>
      <c r="E61" s="5" t="s">
        <v>772</v>
      </c>
      <c r="F61" s="4" t="s">
        <v>1066</v>
      </c>
    </row>
    <row r="62" spans="1:6" ht="15.5" thickBot="1">
      <c r="A62" s="69"/>
      <c r="B62" s="4">
        <v>65</v>
      </c>
      <c r="C62" s="5" t="s">
        <v>773</v>
      </c>
      <c r="D62" s="5" t="s">
        <v>774</v>
      </c>
      <c r="E62" s="5" t="s">
        <v>775</v>
      </c>
      <c r="F62" s="4" t="s">
        <v>1066</v>
      </c>
    </row>
    <row r="63" spans="1:6" ht="26.5" thickBot="1">
      <c r="A63" s="70" t="s">
        <v>776</v>
      </c>
      <c r="B63" s="4">
        <v>66</v>
      </c>
      <c r="C63" s="5" t="s">
        <v>590</v>
      </c>
      <c r="D63" s="5" t="s">
        <v>953</v>
      </c>
      <c r="E63" s="5" t="s">
        <v>777</v>
      </c>
      <c r="F63" s="4" t="s">
        <v>1066</v>
      </c>
    </row>
    <row r="64" spans="1:6" ht="15.5" thickBot="1">
      <c r="A64" s="71"/>
      <c r="B64" s="4">
        <v>67</v>
      </c>
      <c r="C64" s="5" t="s">
        <v>591</v>
      </c>
      <c r="D64" s="5" t="s">
        <v>953</v>
      </c>
      <c r="E64" s="5" t="s">
        <v>778</v>
      </c>
      <c r="F64" s="4" t="s">
        <v>1066</v>
      </c>
    </row>
    <row r="65" spans="1:6" ht="15.5" thickBot="1">
      <c r="A65" s="71"/>
      <c r="B65" s="4">
        <v>68</v>
      </c>
      <c r="C65" s="5" t="s">
        <v>602</v>
      </c>
      <c r="D65" s="5" t="s">
        <v>953</v>
      </c>
      <c r="E65" s="5" t="s">
        <v>779</v>
      </c>
      <c r="F65" s="4" t="s">
        <v>1066</v>
      </c>
    </row>
    <row r="66" spans="1:6" ht="15.5" thickBot="1">
      <c r="A66" s="71"/>
      <c r="B66" s="4">
        <v>69</v>
      </c>
      <c r="C66" s="5" t="s">
        <v>603</v>
      </c>
      <c r="D66" s="5" t="s">
        <v>953</v>
      </c>
      <c r="E66" s="5" t="s">
        <v>1171</v>
      </c>
      <c r="F66" s="4" t="s">
        <v>1066</v>
      </c>
    </row>
    <row r="67" spans="1:6" ht="15.5" thickBot="1">
      <c r="A67" s="71"/>
      <c r="B67" s="4">
        <v>70</v>
      </c>
      <c r="C67" s="5" t="s">
        <v>624</v>
      </c>
      <c r="D67" s="5" t="s">
        <v>625</v>
      </c>
      <c r="E67" s="5" t="s">
        <v>780</v>
      </c>
      <c r="F67" s="4" t="s">
        <v>1066</v>
      </c>
    </row>
    <row r="68" spans="1:6" ht="15.5" thickBot="1">
      <c r="A68" s="71"/>
      <c r="B68" s="4">
        <v>71</v>
      </c>
      <c r="C68" s="5" t="s">
        <v>873</v>
      </c>
      <c r="D68" s="5" t="s">
        <v>874</v>
      </c>
      <c r="E68" s="5" t="s">
        <v>875</v>
      </c>
      <c r="F68" s="4" t="s">
        <v>1066</v>
      </c>
    </row>
    <row r="69" spans="1:6" ht="15.5" thickBot="1">
      <c r="A69" s="71"/>
      <c r="B69" s="4">
        <v>72</v>
      </c>
      <c r="C69" s="5" t="s">
        <v>626</v>
      </c>
      <c r="D69" s="5" t="s">
        <v>627</v>
      </c>
      <c r="E69" s="5" t="s">
        <v>781</v>
      </c>
      <c r="F69" s="4" t="s">
        <v>1066</v>
      </c>
    </row>
    <row r="70" spans="1:6" ht="15.5" thickBot="1">
      <c r="A70" s="71"/>
      <c r="B70" s="4">
        <v>73</v>
      </c>
      <c r="C70" s="5" t="s">
        <v>782</v>
      </c>
      <c r="D70" s="5" t="s">
        <v>783</v>
      </c>
      <c r="E70" s="5" t="s">
        <v>784</v>
      </c>
      <c r="F70" s="4" t="s">
        <v>1066</v>
      </c>
    </row>
    <row r="71" spans="1:6" ht="15" customHeight="1" thickBot="1">
      <c r="A71" s="71"/>
      <c r="B71" s="4">
        <v>74</v>
      </c>
      <c r="C71" s="5" t="s">
        <v>1055</v>
      </c>
      <c r="D71" s="5" t="s">
        <v>1056</v>
      </c>
      <c r="E71" s="5" t="s">
        <v>785</v>
      </c>
      <c r="F71" s="4" t="s">
        <v>1066</v>
      </c>
    </row>
    <row r="72" spans="1:6" ht="15.5" thickBot="1">
      <c r="A72" s="71"/>
      <c r="B72" s="4">
        <v>75</v>
      </c>
      <c r="C72" s="5" t="s">
        <v>786</v>
      </c>
      <c r="D72" s="5" t="s">
        <v>787</v>
      </c>
      <c r="E72" s="5" t="s">
        <v>788</v>
      </c>
      <c r="F72" s="4" t="s">
        <v>1066</v>
      </c>
    </row>
    <row r="73" spans="1:6" ht="15" customHeight="1" thickBot="1">
      <c r="A73" s="71"/>
      <c r="B73" s="4">
        <v>76</v>
      </c>
      <c r="C73" s="5" t="s">
        <v>789</v>
      </c>
      <c r="D73" s="5" t="s">
        <v>790</v>
      </c>
      <c r="E73" s="5" t="s">
        <v>791</v>
      </c>
      <c r="F73" s="4" t="s">
        <v>1066</v>
      </c>
    </row>
    <row r="74" spans="1:6" ht="15.5" thickBot="1">
      <c r="A74" s="71"/>
      <c r="B74" s="4">
        <v>77</v>
      </c>
      <c r="C74" s="5" t="s">
        <v>792</v>
      </c>
      <c r="D74" s="5" t="s">
        <v>793</v>
      </c>
      <c r="E74" s="5" t="s">
        <v>794</v>
      </c>
      <c r="F74" s="4" t="s">
        <v>1066</v>
      </c>
    </row>
    <row r="75" spans="1:6" ht="15.5" thickBot="1">
      <c r="A75" s="71"/>
      <c r="B75" s="4">
        <v>78</v>
      </c>
      <c r="C75" s="5" t="s">
        <v>795</v>
      </c>
      <c r="D75" s="5" t="s">
        <v>796</v>
      </c>
      <c r="E75" s="5" t="s">
        <v>797</v>
      </c>
      <c r="F75" s="4" t="s">
        <v>1066</v>
      </c>
    </row>
    <row r="76" spans="1:6" ht="15.5" thickBot="1">
      <c r="A76" s="71"/>
      <c r="B76" s="4">
        <v>79</v>
      </c>
      <c r="C76" s="5" t="s">
        <v>798</v>
      </c>
      <c r="D76" s="5" t="s">
        <v>799</v>
      </c>
      <c r="E76" s="5" t="s">
        <v>800</v>
      </c>
      <c r="F76" s="4" t="s">
        <v>1066</v>
      </c>
    </row>
    <row r="77" spans="1:6" ht="15.5" thickBot="1">
      <c r="A77" s="71"/>
      <c r="B77" s="4">
        <v>80</v>
      </c>
      <c r="C77" s="5" t="s">
        <v>801</v>
      </c>
      <c r="D77" s="5" t="s">
        <v>802</v>
      </c>
      <c r="E77" s="5" t="s">
        <v>803</v>
      </c>
      <c r="F77" s="4" t="s">
        <v>1066</v>
      </c>
    </row>
    <row r="78" spans="1:6" ht="15.5" thickBot="1">
      <c r="A78" s="71"/>
      <c r="B78" s="4">
        <v>81</v>
      </c>
      <c r="C78" s="5" t="s">
        <v>804</v>
      </c>
      <c r="D78" s="5" t="s">
        <v>805</v>
      </c>
      <c r="E78" s="5" t="s">
        <v>806</v>
      </c>
      <c r="F78" s="4" t="s">
        <v>1066</v>
      </c>
    </row>
    <row r="79" spans="1:6" ht="15.5" thickBot="1">
      <c r="A79" s="71"/>
      <c r="B79" s="4">
        <v>82</v>
      </c>
      <c r="C79" s="5" t="s">
        <v>807</v>
      </c>
      <c r="D79" s="6" t="s">
        <v>808</v>
      </c>
      <c r="E79" s="5" t="s">
        <v>809</v>
      </c>
      <c r="F79" s="4" t="s">
        <v>1066</v>
      </c>
    </row>
    <row r="80" spans="1:6" ht="15.5" thickBot="1">
      <c r="A80" s="71"/>
      <c r="B80" s="4">
        <v>83</v>
      </c>
      <c r="C80" s="5" t="s">
        <v>810</v>
      </c>
      <c r="D80" s="6" t="s">
        <v>811</v>
      </c>
      <c r="E80" s="5" t="s">
        <v>812</v>
      </c>
      <c r="F80" s="4" t="s">
        <v>1066</v>
      </c>
    </row>
    <row r="81" spans="1:6" ht="15.5" thickBot="1">
      <c r="A81" s="71"/>
      <c r="B81" s="4">
        <v>84</v>
      </c>
      <c r="C81" s="5" t="s">
        <v>813</v>
      </c>
      <c r="D81" s="5" t="s">
        <v>814</v>
      </c>
      <c r="E81" s="5" t="s">
        <v>815</v>
      </c>
      <c r="F81" s="4" t="s">
        <v>1066</v>
      </c>
    </row>
    <row r="82" spans="1:6" ht="15.5" thickBot="1">
      <c r="A82" s="71"/>
      <c r="B82" s="4">
        <v>85</v>
      </c>
      <c r="C82" s="5" t="s">
        <v>816</v>
      </c>
      <c r="D82" s="5" t="s">
        <v>817</v>
      </c>
      <c r="E82" s="5" t="s">
        <v>818</v>
      </c>
      <c r="F82" s="4" t="s">
        <v>1066</v>
      </c>
    </row>
    <row r="83" spans="1:6" ht="15.5" thickBot="1">
      <c r="A83" s="71"/>
      <c r="B83" s="4">
        <v>86</v>
      </c>
      <c r="C83" s="5" t="s">
        <v>819</v>
      </c>
      <c r="D83" s="5" t="s">
        <v>820</v>
      </c>
      <c r="E83" s="5" t="s">
        <v>821</v>
      </c>
      <c r="F83" s="4" t="s">
        <v>1066</v>
      </c>
    </row>
    <row r="84" spans="1:6" ht="15.5" thickBot="1">
      <c r="A84" s="71"/>
      <c r="B84" s="4">
        <v>87</v>
      </c>
      <c r="C84" s="5" t="s">
        <v>822</v>
      </c>
      <c r="D84" s="5" t="s">
        <v>823</v>
      </c>
      <c r="E84" s="5" t="s">
        <v>824</v>
      </c>
      <c r="F84" s="4" t="s">
        <v>1066</v>
      </c>
    </row>
    <row r="85" spans="1:6" ht="15.5" thickBot="1">
      <c r="A85" s="71"/>
      <c r="B85" s="4">
        <v>88</v>
      </c>
      <c r="C85" s="5" t="s">
        <v>825</v>
      </c>
      <c r="D85" s="5" t="s">
        <v>826</v>
      </c>
      <c r="E85" s="5" t="s">
        <v>827</v>
      </c>
      <c r="F85" s="4" t="s">
        <v>1066</v>
      </c>
    </row>
    <row r="86" spans="1:6" ht="15.5" thickBot="1">
      <c r="A86" s="71"/>
      <c r="B86" s="4">
        <v>89</v>
      </c>
      <c r="C86" s="5" t="s">
        <v>828</v>
      </c>
      <c r="D86" s="5" t="s">
        <v>829</v>
      </c>
      <c r="E86" s="5" t="s">
        <v>830</v>
      </c>
      <c r="F86" s="4" t="s">
        <v>1066</v>
      </c>
    </row>
    <row r="87" spans="1:6" ht="15.5" thickBot="1">
      <c r="A87" s="71"/>
      <c r="B87" s="4">
        <v>90</v>
      </c>
      <c r="C87" s="5" t="s">
        <v>831</v>
      </c>
      <c r="D87" s="5" t="s">
        <v>832</v>
      </c>
      <c r="E87" s="5" t="s">
        <v>833</v>
      </c>
      <c r="F87" s="4" t="s">
        <v>1066</v>
      </c>
    </row>
    <row r="88" spans="1:6" ht="15.5" thickBot="1">
      <c r="A88" s="71"/>
      <c r="B88" s="4">
        <v>91</v>
      </c>
      <c r="C88" s="5" t="s">
        <v>834</v>
      </c>
      <c r="D88" s="5" t="s">
        <v>835</v>
      </c>
      <c r="E88" s="5" t="s">
        <v>836</v>
      </c>
      <c r="F88" s="4" t="s">
        <v>1066</v>
      </c>
    </row>
    <row r="89" spans="1:6" ht="15.5" thickBot="1">
      <c r="A89" s="71"/>
      <c r="B89" s="4">
        <v>92</v>
      </c>
      <c r="C89" s="5" t="s">
        <v>837</v>
      </c>
      <c r="D89" s="5" t="s">
        <v>838</v>
      </c>
      <c r="E89" s="5" t="s">
        <v>839</v>
      </c>
      <c r="F89" s="4" t="s">
        <v>1066</v>
      </c>
    </row>
    <row r="90" spans="1:6" ht="15.5" thickBot="1">
      <c r="A90" s="71"/>
      <c r="B90" s="4">
        <v>93</v>
      </c>
      <c r="C90" s="5" t="s">
        <v>840</v>
      </c>
      <c r="D90" s="5" t="s">
        <v>841</v>
      </c>
      <c r="E90" s="5" t="s">
        <v>842</v>
      </c>
      <c r="F90" s="4" t="s">
        <v>1066</v>
      </c>
    </row>
    <row r="91" spans="1:6" ht="15.5" thickBot="1">
      <c r="A91" s="71"/>
      <c r="B91" s="4">
        <v>94</v>
      </c>
      <c r="C91" s="5" t="s">
        <v>843</v>
      </c>
      <c r="D91" s="5" t="s">
        <v>844</v>
      </c>
      <c r="E91" s="5" t="s">
        <v>845</v>
      </c>
      <c r="F91" s="4" t="s">
        <v>1066</v>
      </c>
    </row>
    <row r="92" spans="1:6" ht="15.5" thickBot="1">
      <c r="A92" s="71"/>
      <c r="B92" s="4">
        <v>95</v>
      </c>
      <c r="C92" s="5" t="s">
        <v>846</v>
      </c>
      <c r="D92" s="5" t="s">
        <v>847</v>
      </c>
      <c r="E92" s="5" t="s">
        <v>848</v>
      </c>
      <c r="F92" s="4" t="s">
        <v>1066</v>
      </c>
    </row>
    <row r="93" spans="1:6" ht="15.5" thickBot="1">
      <c r="A93" s="71"/>
      <c r="B93" s="4">
        <v>96</v>
      </c>
      <c r="C93" s="5" t="s">
        <v>1057</v>
      </c>
      <c r="D93" s="5" t="s">
        <v>1059</v>
      </c>
      <c r="E93" s="5" t="s">
        <v>1058</v>
      </c>
      <c r="F93" s="4" t="s">
        <v>1066</v>
      </c>
    </row>
    <row r="94" spans="1:6" ht="15.5" thickBot="1">
      <c r="A94" s="71"/>
      <c r="B94" s="4">
        <v>97</v>
      </c>
      <c r="C94" s="5" t="s">
        <v>849</v>
      </c>
      <c r="D94" s="5" t="s">
        <v>953</v>
      </c>
      <c r="E94" s="5" t="s">
        <v>850</v>
      </c>
      <c r="F94" s="4" t="s">
        <v>1066</v>
      </c>
    </row>
    <row r="95" spans="1:6" ht="15.5" thickBot="1">
      <c r="A95" s="71"/>
      <c r="B95" s="4">
        <v>98</v>
      </c>
      <c r="C95" s="5" t="s">
        <v>851</v>
      </c>
      <c r="D95" s="5" t="s">
        <v>852</v>
      </c>
      <c r="E95" s="5" t="s">
        <v>853</v>
      </c>
      <c r="F95" s="4" t="s">
        <v>1066</v>
      </c>
    </row>
    <row r="96" spans="1:6" ht="15.5" thickBot="1">
      <c r="A96" s="71"/>
      <c r="B96" s="4">
        <v>99</v>
      </c>
      <c r="C96" s="5" t="s">
        <v>854</v>
      </c>
      <c r="D96" s="5" t="s">
        <v>855</v>
      </c>
      <c r="E96" s="5" t="s">
        <v>856</v>
      </c>
      <c r="F96" s="4" t="s">
        <v>1066</v>
      </c>
    </row>
    <row r="97" spans="1:6" ht="15.5" thickBot="1">
      <c r="A97" s="71"/>
      <c r="B97" s="4">
        <v>100</v>
      </c>
      <c r="C97" s="5" t="s">
        <v>857</v>
      </c>
      <c r="D97" s="5" t="s">
        <v>858</v>
      </c>
      <c r="E97" s="5" t="s">
        <v>859</v>
      </c>
      <c r="F97" s="4" t="s">
        <v>1066</v>
      </c>
    </row>
    <row r="98" spans="1:6" ht="15.5" thickBot="1">
      <c r="A98" s="71"/>
      <c r="B98" s="4">
        <v>101</v>
      </c>
      <c r="C98" s="5" t="s">
        <v>860</v>
      </c>
      <c r="D98" s="5" t="s">
        <v>861</v>
      </c>
      <c r="E98" s="5" t="s">
        <v>862</v>
      </c>
      <c r="F98" s="4" t="s">
        <v>1066</v>
      </c>
    </row>
    <row r="99" spans="1:6" ht="15.5" thickBot="1">
      <c r="A99" s="71"/>
      <c r="B99" s="4">
        <v>102</v>
      </c>
      <c r="C99" s="5" t="s">
        <v>863</v>
      </c>
      <c r="D99" s="5" t="s">
        <v>864</v>
      </c>
      <c r="E99" s="5" t="s">
        <v>865</v>
      </c>
      <c r="F99" s="4" t="s">
        <v>1066</v>
      </c>
    </row>
    <row r="100" spans="1:6" ht="15.5" thickBot="1">
      <c r="A100" s="72"/>
      <c r="B100" s="4">
        <v>103</v>
      </c>
      <c r="C100" s="5" t="s">
        <v>866</v>
      </c>
      <c r="D100" s="5" t="s">
        <v>867</v>
      </c>
      <c r="E100" s="5" t="s">
        <v>868</v>
      </c>
      <c r="F100" s="4" t="s">
        <v>1066</v>
      </c>
    </row>
    <row r="101" spans="1:6" ht="65.5" thickBot="1">
      <c r="A101" s="44" t="s">
        <v>869</v>
      </c>
      <c r="B101" s="4">
        <v>104</v>
      </c>
      <c r="C101" s="5" t="s">
        <v>870</v>
      </c>
      <c r="D101" s="5" t="s">
        <v>871</v>
      </c>
      <c r="E101" s="5" t="s">
        <v>872</v>
      </c>
      <c r="F101" s="4" t="s">
        <v>1066</v>
      </c>
    </row>
    <row r="102" spans="1:6" ht="15.5" thickBot="1">
      <c r="A102" s="480" t="s">
        <v>746</v>
      </c>
      <c r="B102" s="4">
        <v>54</v>
      </c>
      <c r="C102" s="5" t="s">
        <v>747</v>
      </c>
      <c r="D102" s="5" t="s">
        <v>748</v>
      </c>
      <c r="E102" s="5" t="s">
        <v>749</v>
      </c>
      <c r="F102" s="4" t="s">
        <v>954</v>
      </c>
    </row>
    <row r="103" spans="1:6" ht="15.5" thickBot="1">
      <c r="A103" s="481"/>
      <c r="B103" s="4">
        <v>55</v>
      </c>
      <c r="C103" s="5" t="s">
        <v>750</v>
      </c>
      <c r="D103" s="43" t="s">
        <v>953</v>
      </c>
      <c r="E103" s="5" t="s">
        <v>751</v>
      </c>
      <c r="F103" s="4" t="s">
        <v>1067</v>
      </c>
    </row>
    <row r="104" spans="1:6" ht="15.5" thickBot="1">
      <c r="A104" s="481"/>
      <c r="B104" s="4">
        <v>56</v>
      </c>
      <c r="C104" s="5" t="s">
        <v>752</v>
      </c>
      <c r="D104" s="5" t="s">
        <v>753</v>
      </c>
      <c r="E104" s="5" t="s">
        <v>754</v>
      </c>
      <c r="F104" s="4" t="s">
        <v>1067</v>
      </c>
    </row>
    <row r="105" spans="1:6" ht="15.5" thickBot="1">
      <c r="A105" s="481"/>
      <c r="B105" s="4">
        <v>57</v>
      </c>
      <c r="C105" s="5" t="s">
        <v>755</v>
      </c>
      <c r="D105" s="5" t="s">
        <v>953</v>
      </c>
      <c r="E105" s="5" t="s">
        <v>756</v>
      </c>
      <c r="F105" s="4" t="s">
        <v>1067</v>
      </c>
    </row>
    <row r="106" spans="1:6" ht="15.5" thickBot="1">
      <c r="A106" s="481"/>
      <c r="B106" s="4">
        <v>58</v>
      </c>
      <c r="C106" s="5" t="s">
        <v>757</v>
      </c>
      <c r="D106" s="5" t="s">
        <v>953</v>
      </c>
      <c r="E106" s="5" t="s">
        <v>758</v>
      </c>
      <c r="F106" s="4" t="s">
        <v>1067</v>
      </c>
    </row>
    <row r="107" spans="1:6" ht="15.5" thickBot="1">
      <c r="A107" s="481"/>
      <c r="B107" s="4">
        <v>59</v>
      </c>
      <c r="C107" s="5" t="s">
        <v>759</v>
      </c>
      <c r="D107" s="5" t="s">
        <v>760</v>
      </c>
      <c r="E107" s="5" t="s">
        <v>761</v>
      </c>
      <c r="F107" s="4" t="s">
        <v>1067</v>
      </c>
    </row>
    <row r="108" spans="1:6" ht="15.5" thickBot="1">
      <c r="A108" s="480" t="s">
        <v>762</v>
      </c>
      <c r="B108" s="4">
        <v>60</v>
      </c>
      <c r="C108" s="5" t="s">
        <v>614</v>
      </c>
      <c r="D108" s="6" t="s">
        <v>615</v>
      </c>
      <c r="E108" s="5" t="s">
        <v>763</v>
      </c>
      <c r="F108" s="4" t="s">
        <v>1066</v>
      </c>
    </row>
    <row r="109" spans="1:6" ht="15.5" thickBot="1">
      <c r="A109" s="481"/>
      <c r="B109" s="4">
        <v>61</v>
      </c>
      <c r="C109" s="5" t="s">
        <v>616</v>
      </c>
      <c r="D109" s="5" t="s">
        <v>617</v>
      </c>
      <c r="E109" s="5" t="s">
        <v>764</v>
      </c>
      <c r="F109" s="4" t="s">
        <v>1066</v>
      </c>
    </row>
    <row r="110" spans="1:6" ht="15.5" thickBot="1">
      <c r="A110" s="481"/>
      <c r="B110" s="4">
        <v>62</v>
      </c>
      <c r="C110" s="5" t="s">
        <v>765</v>
      </c>
      <c r="D110" s="5" t="s">
        <v>766</v>
      </c>
      <c r="E110" s="5" t="s">
        <v>767</v>
      </c>
      <c r="F110" s="4" t="s">
        <v>1066</v>
      </c>
    </row>
    <row r="111" spans="1:6" ht="15.5" thickBot="1">
      <c r="A111" s="481"/>
      <c r="B111" s="4">
        <v>63</v>
      </c>
      <c r="C111" s="5" t="s">
        <v>768</v>
      </c>
      <c r="D111" s="5" t="s">
        <v>769</v>
      </c>
      <c r="E111" s="5" t="s">
        <v>770</v>
      </c>
      <c r="F111" s="4" t="s">
        <v>1066</v>
      </c>
    </row>
    <row r="112" spans="1:6">
      <c r="D112" s="45"/>
      <c r="F112"/>
    </row>
  </sheetData>
  <sheetProtection algorithmName="SHA-512" hashValue="Px9kmYC/CK8BV8QPLyJuvC8fnlALwEn520Jsh498CyNwhP/x/Hh0E/zFu5HjlCTIA3qpQHG68vE9FdKS9e/i5Q==" saltValue="txcyvnLv9CbYgTYQ7o72iA==" spinCount="100000" sheet="1" objects="1" scenarios="1"/>
  <mergeCells count="8">
    <mergeCell ref="H8:H13"/>
    <mergeCell ref="H14:H17"/>
    <mergeCell ref="A102:A107"/>
    <mergeCell ref="A108:A111"/>
    <mergeCell ref="A8:A21"/>
    <mergeCell ref="A22:A37"/>
    <mergeCell ref="A38:A47"/>
    <mergeCell ref="A48:A59"/>
  </mergeCells>
  <phoneticPr fontId="26" type="noConversion"/>
  <pageMargins left="0.69930555555555551" right="0.69930555555555551"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10</vt:i4>
      </vt:variant>
      <vt:variant>
        <vt:lpstr>命名范围</vt:lpstr>
      </vt:variant>
      <vt:variant>
        <vt:i4>90</vt:i4>
      </vt:variant>
    </vt:vector>
  </HeadingPairs>
  <TitlesOfParts>
    <vt:vector size="100" baseType="lpstr">
      <vt:lpstr>填报须知</vt:lpstr>
      <vt:lpstr>企业基本信息</vt:lpstr>
      <vt:lpstr>能源及二氧化碳</vt:lpstr>
      <vt:lpstr>废水中污染物</vt:lpstr>
      <vt:lpstr>废气中污染物</vt:lpstr>
      <vt:lpstr>危废转移及释放</vt:lpstr>
      <vt:lpstr>补充信息</vt:lpstr>
      <vt:lpstr>PRTR数据审核</vt:lpstr>
      <vt:lpstr>参考-优先污染物清单</vt:lpstr>
      <vt:lpstr>参考-国家危废物质名录</vt:lpstr>
      <vt:lpstr>a</vt:lpstr>
      <vt:lpstr>b</vt:lpstr>
      <vt:lpstr>Country</vt:lpstr>
      <vt:lpstr>Disposal</vt:lpstr>
      <vt:lpstr>HWsource</vt:lpstr>
      <vt:lpstr>Industry1</vt:lpstr>
      <vt:lpstr>Listed</vt:lpstr>
      <vt:lpstr>Listed1</vt:lpstr>
      <vt:lpstr>Meth</vt:lpstr>
      <vt:lpstr>Method</vt:lpstr>
      <vt:lpstr>Method1</vt:lpstr>
      <vt:lpstr>Method2</vt:lpstr>
      <vt:lpstr>Province</vt:lpstr>
      <vt:lpstr>PRTR</vt:lpstr>
      <vt:lpstr>s</vt:lpstr>
      <vt:lpstr>Source</vt:lpstr>
      <vt:lpstr>TBYY</vt:lpstr>
      <vt:lpstr>weifei</vt:lpstr>
      <vt:lpstr>Year</vt:lpstr>
      <vt:lpstr>安徽</vt:lpstr>
      <vt:lpstr>澳门</vt:lpstr>
      <vt:lpstr>北京</vt:lpstr>
      <vt:lpstr>采矿业</vt:lpstr>
      <vt:lpstr>第三产业</vt:lpstr>
      <vt:lpstr>电力热力燃气及水的生产和供应业</vt:lpstr>
      <vt:lpstr>电气机械和器材制造业</vt:lpstr>
      <vt:lpstr>纺织服装服饰业</vt:lpstr>
      <vt:lpstr>纺织业</vt:lpstr>
      <vt:lpstr>非金属矿物制品业</vt:lpstr>
      <vt:lpstr>废弃资源综合利用业</vt:lpstr>
      <vt:lpstr>福建</vt:lpstr>
      <vt:lpstr>甘肃</vt:lpstr>
      <vt:lpstr>广东</vt:lpstr>
      <vt:lpstr>广西</vt:lpstr>
      <vt:lpstr>贵州</vt:lpstr>
      <vt:lpstr>海南</vt:lpstr>
      <vt:lpstr>河北</vt:lpstr>
      <vt:lpstr>河南</vt:lpstr>
      <vt:lpstr>黑龙江</vt:lpstr>
      <vt:lpstr>黑色金属冶炼和压延加工业</vt:lpstr>
      <vt:lpstr>湖北</vt:lpstr>
      <vt:lpstr>湖南</vt:lpstr>
      <vt:lpstr>化学纤维制造业</vt:lpstr>
      <vt:lpstr>化学原料和化学制品制造业</vt:lpstr>
      <vt:lpstr>吉林</vt:lpstr>
      <vt:lpstr>计算机、通信和其他电子设备制造业</vt:lpstr>
      <vt:lpstr>家具制造业</vt:lpstr>
      <vt:lpstr>建筑业</vt:lpstr>
      <vt:lpstr>江苏</vt:lpstr>
      <vt:lpstr>江西</vt:lpstr>
      <vt:lpstr>金属制品、机械和设备修理业</vt:lpstr>
      <vt:lpstr>金属制品业</vt:lpstr>
      <vt:lpstr>酒、饮料和精制茶制造业</vt:lpstr>
      <vt:lpstr>辽宁</vt:lpstr>
      <vt:lpstr>木材加工和木竹藤棕草制品业</vt:lpstr>
      <vt:lpstr>内蒙古</vt:lpstr>
      <vt:lpstr>宁夏</vt:lpstr>
      <vt:lpstr>农副食品加工业</vt:lpstr>
      <vt:lpstr>农林牧渔业</vt:lpstr>
      <vt:lpstr>皮革毛皮羽毛及其制品和制鞋业</vt:lpstr>
      <vt:lpstr>其他制造业</vt:lpstr>
      <vt:lpstr>汽车制造业</vt:lpstr>
      <vt:lpstr>青海</vt:lpstr>
      <vt:lpstr>山东</vt:lpstr>
      <vt:lpstr>山西</vt:lpstr>
      <vt:lpstr>陕西</vt:lpstr>
      <vt:lpstr>上海</vt:lpstr>
      <vt:lpstr>石油加工炼焦和核燃料加工业</vt:lpstr>
      <vt:lpstr>食品制造业</vt:lpstr>
      <vt:lpstr>四川</vt:lpstr>
      <vt:lpstr>台湾</vt:lpstr>
      <vt:lpstr>天津</vt:lpstr>
      <vt:lpstr>铁路船舶航空航天和其他运输设备制造业</vt:lpstr>
      <vt:lpstr>通用设备制造业</vt:lpstr>
      <vt:lpstr>危险废物类别__请从下拉菜单选择</vt:lpstr>
      <vt:lpstr>文教工美体育和娱乐用品制造业</vt:lpstr>
      <vt:lpstr>西藏</vt:lpstr>
      <vt:lpstr>香港</vt:lpstr>
      <vt:lpstr>橡胶和塑料制品业</vt:lpstr>
      <vt:lpstr>新疆</vt:lpstr>
      <vt:lpstr>烟草制品业</vt:lpstr>
      <vt:lpstr>医药制造业</vt:lpstr>
      <vt:lpstr>仪器仪表制造业</vt:lpstr>
      <vt:lpstr>印刷和记录媒介复制业</vt:lpstr>
      <vt:lpstr>有色金属冶炼和压延加工业</vt:lpstr>
      <vt:lpstr>云南</vt:lpstr>
      <vt:lpstr>造纸和纸制品业</vt:lpstr>
      <vt:lpstr>浙江</vt:lpstr>
      <vt:lpstr>重庆</vt:lpstr>
      <vt:lpstr>专用设备制造业</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lenovo-2</dc:creator>
  <cp:lastModifiedBy>mingxuan wang</cp:lastModifiedBy>
  <cp:revision/>
  <cp:lastPrinted>2014-07-28T08:02:04Z</cp:lastPrinted>
  <dcterms:created xsi:type="dcterms:W3CDTF">2012-06-06T01:30:27Z</dcterms:created>
  <dcterms:modified xsi:type="dcterms:W3CDTF">2019-04-25T03:55:29Z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